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UCRAINIENI" sheetId="4" r:id="rId4"/>
    <sheet name="DIABET" sheetId="5" r:id="rId5"/>
    <sheet name="INS" sheetId="6" r:id="rId6"/>
    <sheet name="MIXT" sheetId="7" r:id="rId7"/>
    <sheet name="TESTE" sheetId="8" r:id="rId8"/>
    <sheet name="COST VOLUM ONCO" sheetId="9" r:id="rId9"/>
    <sheet name="COST VOLUM MUCOVISCIDOZA" sheetId="10" r:id="rId10"/>
    <sheet name="ONCO" sheetId="11" r:id="rId11"/>
    <sheet name="POSTT" sheetId="12" r:id="rId12"/>
    <sheet name="SCLEROZ" sheetId="13" r:id="rId13"/>
    <sheet name="CV UNICE" sheetId="14" r:id="rId14"/>
    <sheet name="fibroza pulmonara" sheetId="15" r:id="rId15"/>
    <sheet name="AMIOTROPIE SPINALA CR" sheetId="16" r:id="rId16"/>
    <sheet name="MUCOV" sheetId="17" r:id="rId17"/>
  </sheets>
  <definedNames>
    <definedName name="_xlnm.Print_Area" localSheetId="8">'COST VOLUM ONCO'!$A$1:$I$36</definedName>
    <definedName name="_xlnm.Print_Area" localSheetId="13">'CV UNICE'!$A$1:$N$36</definedName>
    <definedName name="_xlnm.Print_Area" localSheetId="2">'pensionar CV'!$A$1:$J$36</definedName>
  </definedNames>
  <calcPr fullCalcOnLoad="1"/>
</workbook>
</file>

<file path=xl/sharedStrings.xml><?xml version="1.0" encoding="utf-8"?>
<sst xmlns="http://schemas.openxmlformats.org/spreadsheetml/2006/main" count="641" uniqueCount="112">
  <si>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</si>
  <si>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</si>
  <si>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</si>
  <si>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</si>
  <si>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</si>
  <si>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</si>
  <si>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</si>
  <si>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</si>
  <si>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</si>
  <si>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</si>
  <si>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</si>
  <si>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</si>
  <si>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</si>
  <si>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</si>
  <si>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</si>
  <si>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</si>
  <si>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</si>
  <si>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</si>
  <si>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</si>
  <si>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</si>
  <si>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</si>
  <si>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</si>
  <si>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</si>
  <si>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</si>
  <si>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</si>
  <si>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</si>
  <si>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</si>
  <si>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</si>
  <si>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</si>
  <si>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</si>
  <si>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</si>
  <si>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</si>
  <si>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</si>
  <si>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</si>
  <si>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</si>
  <si>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</si>
  <si>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</si>
  <si>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</si>
  <si>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</si>
  <si>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</si>
  <si>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</si>
  <si>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</si>
  <si>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</si>
  <si>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</si>
  <si>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</si>
  <si>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</si>
  <si>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</si>
  <si>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</si>
  <si>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</si>
  <si>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</si>
  <si>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</si>
  <si>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</si>
  <si>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</si>
  <si>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</si>
  <si>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</si>
  <si>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</si>
  <si>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</si>
  <si>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</si>
  <si>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</si>
  <si>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</si>
  <si>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</si>
  <si>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</si>
  <si>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</si>
  <si>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</si>
  <si>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</si>
  <si>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</si>
  <si>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</si>
  <si>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</si>
  <si>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</si>
  <si>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</si>
  <si>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</si>
  <si>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</si>
  <si>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</si>
  <si>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</si>
  <si>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</si>
  <si>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</si>
  <si>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</si>
  <si>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</si>
  <si>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G31A</t>
  </si>
  <si>
    <t>G31G</t>
  </si>
  <si>
    <t>G17</t>
  </si>
  <si>
    <t>fibroza pulmonara</t>
  </si>
  <si>
    <t>-</t>
  </si>
  <si>
    <t>consum stari posttransplant</t>
  </si>
  <si>
    <t>G12</t>
  </si>
  <si>
    <t>DR MAX (SENSI BLUE)</t>
  </si>
  <si>
    <t>DR. MAX(SENSI BLUE)</t>
  </si>
  <si>
    <t>DR MAX(SENSI BLUE)</t>
  </si>
  <si>
    <t>Lista A-O</t>
  </si>
  <si>
    <t>Lista B-O</t>
  </si>
  <si>
    <t>Lista D-O</t>
  </si>
  <si>
    <t>TOTAL COPLATA</t>
  </si>
  <si>
    <t>TOTAL GENRAL</t>
  </si>
  <si>
    <t>amiotropie spinala cronica</t>
  </si>
  <si>
    <t>G 31C</t>
  </si>
  <si>
    <t>SITUATIA CONSUMULUI DE MEDICAMENTE IN LUNA AUGUST 2023</t>
  </si>
  <si>
    <t>SITUATIA CONSUMULUI DE MEDICAMENTE PENTRU PENSIONARI CU PENSII&lt;= 1608 LEI AUGUST 2023</t>
  </si>
  <si>
    <t>SITUATIA CONSUMULUI DE MEDICAMENTE COST VOLUM PENTRU PENSIONARI  PANA LA 1608 LEI AUGUST 2023</t>
  </si>
  <si>
    <t>SITUATIA CONSUMULUI DE MEDICAMENTE PENTRU UCRAINIENI OUG15/2022 AUGUST 2023</t>
  </si>
  <si>
    <t>SITUATIA CONSUMULUI DE MEDICAMENTE PENTRU DIABET   LUNA AUGUST 2023</t>
  </si>
  <si>
    <t>SITUATIA CONSUMULUI DE MEDICAMENTE PENTRU INSULINE LUNA AUGUST 2023</t>
  </si>
  <si>
    <t>SITUATIA CONSUMULUI DE MEDICAMENTE LA  DIABET SI INSULINE AUGUST 2023</t>
  </si>
  <si>
    <t>SITUATIA CONSUMULUI LA TESTE PENTRU LUNA AUGUST 2023</t>
  </si>
  <si>
    <t>SITUATIA CONSUMULUI DE MEDICAMENTE PENTRU PNS COST VOLUM   LUNA AUGUST 2023</t>
  </si>
  <si>
    <t>SITUATIA CONSUMULUI DE MEDICAMENTE PENTRU MUCOVISCIDOZA  COST VOLUM   LUNA AUGUST 2023</t>
  </si>
  <si>
    <t>SITUATIA CONSUMULUI DE MEDICAMENTE PENTRU ONCOLOGIE LUNA AUGUST 2023</t>
  </si>
  <si>
    <t>SITUATIA CONSUMULUI DE MEDICAMENTE LA STARI POSTTRANSPLANT AUGUST 2023</t>
  </si>
  <si>
    <t>SITUATIA CONSUMULUI DE MEDICAMENTE PENTRU SCLEROZA LUNA AUGUST  2023</t>
  </si>
  <si>
    <t>SITUATIA CONSUMULUI DE MEDIC. PENTRU UNICE COST VOLUM   LUNA AUGGUST 2023</t>
  </si>
  <si>
    <t>SITUATIA CONSUMULUI DE MEDICAMENTE LA fibroza pulmonara AUGUST 2023</t>
  </si>
  <si>
    <t>SITUATIA CONSUMULUI DE MEDICAMENTE LA AMIOTROPIE SPINALA CRONICA AUGUST 2023</t>
  </si>
  <si>
    <t>SITUATIA CONSUMULUI DE MEDICAMENTE LA STARI MUCOVISCIDOZA AUGUST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</si>
</sst>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4" fontId="13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4" fontId="1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3" fillId="0" borderId="5" xfId="0" applyNumberFormat="1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D266"/>
  <sheetViews>
    <sheetView tabSelected="1" workbookViewId="0" topLeftCell="Q1">
      <selection activeCell="U1" sqref="U1:W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1" bestFit="1" customWidth="1"/>
    <col min="21" max="21" width="10.140625" style="68" bestFit="1" customWidth="1"/>
    <col min="22" max="23" width="11.7109375" style="68" bestFit="1" customWidth="1"/>
    <col min="24" max="24" width="10.140625" style="68" bestFit="1" customWidth="1"/>
    <col min="25" max="28" width="9.140625" style="68" customWidth="1"/>
    <col min="29" max="134" width="9.140625" style="4" customWidth="1"/>
  </cols>
  <sheetData>
    <row r="3" spans="2:20" ht="15.75">
      <c r="B3" s="84" t="s">
        <v>95</v>
      </c>
      <c r="C3" s="84"/>
      <c r="D3" s="84"/>
      <c r="E3" s="84"/>
      <c r="F3" s="84"/>
      <c r="G3" s="84"/>
      <c r="H3" s="84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1:20" ht="31.5">
      <c r="A4" s="44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40</v>
      </c>
      <c r="H4" s="47" t="s">
        <v>42</v>
      </c>
      <c r="I4" s="46" t="s">
        <v>43</v>
      </c>
      <c r="J4" s="46" t="s">
        <v>80</v>
      </c>
      <c r="K4" s="46" t="s">
        <v>47</v>
      </c>
      <c r="L4" s="46" t="s">
        <v>44</v>
      </c>
      <c r="M4" s="46" t="s">
        <v>45</v>
      </c>
      <c r="N4" s="46" t="s">
        <v>50</v>
      </c>
      <c r="O4" s="46" t="s">
        <v>48</v>
      </c>
      <c r="P4" s="46" t="s">
        <v>46</v>
      </c>
      <c r="Q4" s="46" t="s">
        <v>49</v>
      </c>
      <c r="R4" s="46" t="s">
        <v>52</v>
      </c>
      <c r="S4" s="48" t="s">
        <v>38</v>
      </c>
      <c r="T4" s="47" t="s">
        <v>51</v>
      </c>
    </row>
    <row r="5" spans="1:23" ht="15.75">
      <c r="A5" s="49">
        <v>1</v>
      </c>
      <c r="B5" s="50" t="s">
        <v>6</v>
      </c>
      <c r="C5" s="21">
        <v>53858.34</v>
      </c>
      <c r="D5" s="21">
        <v>64247.84</v>
      </c>
      <c r="E5" s="21">
        <v>59964.2</v>
      </c>
      <c r="F5" s="21">
        <v>4177.73</v>
      </c>
      <c r="G5" s="21">
        <v>8012.11</v>
      </c>
      <c r="H5" s="22">
        <v>567.78</v>
      </c>
      <c r="I5" s="21"/>
      <c r="J5" s="21"/>
      <c r="K5" s="21"/>
      <c r="L5" s="21"/>
      <c r="M5" s="21">
        <v>93558.35</v>
      </c>
      <c r="N5" s="21">
        <v>5246.72</v>
      </c>
      <c r="O5" s="21">
        <v>13394.08</v>
      </c>
      <c r="P5" s="21">
        <v>1481.42</v>
      </c>
      <c r="Q5" s="21">
        <v>5217.54</v>
      </c>
      <c r="R5" s="51">
        <f>H5+I5+J5+K5+L5+M5+N5+O5+P5+Q5</f>
        <v>119465.89</v>
      </c>
      <c r="S5" s="61">
        <f aca="true" t="shared" si="0" ref="S5:S35">C5+D5+E5+F5+G5+R5</f>
        <v>309726.11</v>
      </c>
      <c r="T5" s="75">
        <f>S5-R5</f>
        <v>190260.21999999997</v>
      </c>
      <c r="W5" s="81"/>
    </row>
    <row r="6" spans="1:23" ht="15.75">
      <c r="A6" s="49">
        <v>2</v>
      </c>
      <c r="B6" s="50" t="s">
        <v>7</v>
      </c>
      <c r="C6" s="21">
        <v>27735.48</v>
      </c>
      <c r="D6" s="21">
        <v>34904.59</v>
      </c>
      <c r="E6" s="21">
        <v>14502.56</v>
      </c>
      <c r="F6" s="21">
        <v>5116.08</v>
      </c>
      <c r="G6" s="21">
        <v>3172.59</v>
      </c>
      <c r="H6" s="22"/>
      <c r="I6" s="21"/>
      <c r="J6" s="21"/>
      <c r="K6" s="21"/>
      <c r="L6" s="21"/>
      <c r="M6" s="21"/>
      <c r="N6" s="21"/>
      <c r="O6" s="21"/>
      <c r="P6" s="21"/>
      <c r="Q6" s="21"/>
      <c r="R6" s="51">
        <f aca="true" t="shared" si="1" ref="R6:R35">H6+I6+J6+K6+L6+M6+N6+O6+P6+Q6</f>
        <v>0</v>
      </c>
      <c r="S6" s="61">
        <f t="shared" si="0"/>
        <v>85431.29999999999</v>
      </c>
      <c r="T6" s="75">
        <f aca="true" t="shared" si="2" ref="T6:T35">S6-R6</f>
        <v>85431.29999999999</v>
      </c>
      <c r="W6" s="81"/>
    </row>
    <row r="7" spans="1:23" ht="15.75">
      <c r="A7" s="49">
        <v>3</v>
      </c>
      <c r="B7" s="50" t="s">
        <v>8</v>
      </c>
      <c r="C7" s="21">
        <v>25612.16</v>
      </c>
      <c r="D7" s="21">
        <v>26771.23</v>
      </c>
      <c r="E7" s="21">
        <v>14472.04</v>
      </c>
      <c r="F7" s="21">
        <v>1941.44</v>
      </c>
      <c r="G7" s="21">
        <v>4650.95</v>
      </c>
      <c r="H7" s="22"/>
      <c r="I7" s="21"/>
      <c r="J7" s="21"/>
      <c r="K7" s="21"/>
      <c r="L7" s="21"/>
      <c r="M7" s="21"/>
      <c r="N7" s="21"/>
      <c r="O7" s="21"/>
      <c r="P7" s="21"/>
      <c r="Q7" s="21"/>
      <c r="R7" s="51">
        <f t="shared" si="1"/>
        <v>0</v>
      </c>
      <c r="S7" s="61">
        <f t="shared" si="0"/>
        <v>73447.81999999999</v>
      </c>
      <c r="T7" s="75">
        <f t="shared" si="2"/>
        <v>73447.81999999999</v>
      </c>
      <c r="W7" s="81"/>
    </row>
    <row r="8" spans="1:23" ht="15.75">
      <c r="A8" s="49">
        <v>4</v>
      </c>
      <c r="B8" s="50" t="s">
        <v>9</v>
      </c>
      <c r="C8" s="21">
        <v>24340.98</v>
      </c>
      <c r="D8" s="21">
        <v>33898.45</v>
      </c>
      <c r="E8" s="21">
        <v>68930.64</v>
      </c>
      <c r="F8" s="22">
        <v>2886.8</v>
      </c>
      <c r="G8" s="21">
        <v>4255.77</v>
      </c>
      <c r="H8" s="22"/>
      <c r="K8" s="21"/>
      <c r="L8" s="21"/>
      <c r="M8" s="21">
        <v>8474.74</v>
      </c>
      <c r="N8" s="21"/>
      <c r="O8" s="21"/>
      <c r="P8" s="21"/>
      <c r="Q8" s="21">
        <v>5006.34</v>
      </c>
      <c r="R8" s="51">
        <f t="shared" si="1"/>
        <v>13481.08</v>
      </c>
      <c r="S8" s="61">
        <f t="shared" si="0"/>
        <v>147793.71999999997</v>
      </c>
      <c r="T8" s="75">
        <f t="shared" si="2"/>
        <v>134312.63999999998</v>
      </c>
      <c r="W8" s="81"/>
    </row>
    <row r="9" spans="1:23" ht="15.75">
      <c r="A9" s="49">
        <v>5</v>
      </c>
      <c r="B9" s="50" t="s">
        <v>10</v>
      </c>
      <c r="C9" s="21">
        <v>66931.49</v>
      </c>
      <c r="D9" s="21">
        <v>81713.14</v>
      </c>
      <c r="E9" s="21">
        <v>286458.28</v>
      </c>
      <c r="F9" s="21">
        <v>8164.97</v>
      </c>
      <c r="G9" s="21">
        <v>9403.47</v>
      </c>
      <c r="H9" s="22">
        <v>1703.21</v>
      </c>
      <c r="I9" s="21"/>
      <c r="J9" s="21"/>
      <c r="K9" s="21"/>
      <c r="L9" s="21">
        <v>13684</v>
      </c>
      <c r="M9" s="21">
        <v>5695.17</v>
      </c>
      <c r="N9" s="21">
        <v>1001.27</v>
      </c>
      <c r="O9" s="21">
        <v>10788.48</v>
      </c>
      <c r="P9" s="21"/>
      <c r="Q9" s="21">
        <v>3003.8</v>
      </c>
      <c r="R9" s="51">
        <f t="shared" si="1"/>
        <v>35875.93</v>
      </c>
      <c r="S9" s="61">
        <f t="shared" si="0"/>
        <v>488547.27999999997</v>
      </c>
      <c r="T9" s="75">
        <f t="shared" si="2"/>
        <v>452671.35</v>
      </c>
      <c r="W9" s="81"/>
    </row>
    <row r="10" spans="1:23" ht="15" customHeight="1">
      <c r="A10" s="49">
        <v>6</v>
      </c>
      <c r="B10" s="50" t="s">
        <v>53</v>
      </c>
      <c r="C10" s="21">
        <v>78237.82</v>
      </c>
      <c r="D10" s="21">
        <v>110798.47</v>
      </c>
      <c r="E10" s="21">
        <v>64635.29</v>
      </c>
      <c r="F10" s="21">
        <v>8646.11</v>
      </c>
      <c r="G10" s="21">
        <v>13183.49</v>
      </c>
      <c r="H10" s="22">
        <v>567.79</v>
      </c>
      <c r="I10" s="21"/>
      <c r="J10" s="21"/>
      <c r="K10" s="21"/>
      <c r="L10" s="21">
        <v>6007.61</v>
      </c>
      <c r="M10" s="21">
        <v>6488.36</v>
      </c>
      <c r="N10" s="21"/>
      <c r="O10" s="21"/>
      <c r="P10" s="21"/>
      <c r="Q10" s="21"/>
      <c r="R10" s="51">
        <f t="shared" si="1"/>
        <v>13063.759999999998</v>
      </c>
      <c r="S10" s="61">
        <f t="shared" si="0"/>
        <v>288564.94</v>
      </c>
      <c r="T10" s="75">
        <f t="shared" si="2"/>
        <v>275501.18</v>
      </c>
      <c r="W10" s="81"/>
    </row>
    <row r="11" spans="1:23" ht="15.75">
      <c r="A11" s="49">
        <v>7</v>
      </c>
      <c r="B11" s="50" t="s">
        <v>11</v>
      </c>
      <c r="C11" s="21">
        <v>27227.43</v>
      </c>
      <c r="D11" s="21">
        <v>16551.89</v>
      </c>
      <c r="E11" s="21">
        <v>39751.75</v>
      </c>
      <c r="F11" s="21">
        <v>1366.85</v>
      </c>
      <c r="G11" s="21">
        <v>1269.93</v>
      </c>
      <c r="H11" s="22">
        <v>2649.64</v>
      </c>
      <c r="I11" s="21"/>
      <c r="J11" s="21"/>
      <c r="K11" s="21">
        <v>3326.1</v>
      </c>
      <c r="L11" s="21"/>
      <c r="M11" s="21">
        <v>16797.01</v>
      </c>
      <c r="N11" s="21">
        <v>4733.12</v>
      </c>
      <c r="O11" s="21">
        <v>9324.56</v>
      </c>
      <c r="P11" s="21"/>
      <c r="Q11" s="21">
        <v>27967.54</v>
      </c>
      <c r="R11" s="51">
        <f t="shared" si="1"/>
        <v>64797.97</v>
      </c>
      <c r="S11" s="61">
        <f t="shared" si="0"/>
        <v>150965.82</v>
      </c>
      <c r="T11" s="75">
        <f t="shared" si="2"/>
        <v>86167.85</v>
      </c>
      <c r="W11" s="81"/>
    </row>
    <row r="12" spans="1:23" ht="15.75">
      <c r="A12" s="49">
        <v>8</v>
      </c>
      <c r="B12" s="50" t="s">
        <v>12</v>
      </c>
      <c r="C12" s="21">
        <v>23002.69</v>
      </c>
      <c r="D12" s="23">
        <v>38715.52</v>
      </c>
      <c r="E12" s="21">
        <v>28110.82</v>
      </c>
      <c r="F12" s="21">
        <v>2285.73</v>
      </c>
      <c r="G12" s="21">
        <v>5352.66</v>
      </c>
      <c r="H12" s="22"/>
      <c r="I12" s="21"/>
      <c r="J12" s="21"/>
      <c r="K12" s="21">
        <v>2217.4</v>
      </c>
      <c r="L12" s="21"/>
      <c r="M12" s="21"/>
      <c r="N12" s="21"/>
      <c r="O12" s="21"/>
      <c r="P12" s="21"/>
      <c r="Q12" s="21"/>
      <c r="R12" s="51">
        <f t="shared" si="1"/>
        <v>2217.4</v>
      </c>
      <c r="S12" s="61">
        <f t="shared" si="0"/>
        <v>99684.81999999999</v>
      </c>
      <c r="T12" s="75">
        <f t="shared" si="2"/>
        <v>97467.42</v>
      </c>
      <c r="W12" s="81"/>
    </row>
    <row r="13" spans="1:23" ht="15.75">
      <c r="A13" s="49">
        <v>9</v>
      </c>
      <c r="B13" s="50" t="s">
        <v>13</v>
      </c>
      <c r="C13" s="21">
        <v>32012.58</v>
      </c>
      <c r="D13" s="21">
        <v>40128.33</v>
      </c>
      <c r="E13" s="21">
        <v>25032.5</v>
      </c>
      <c r="F13" s="21">
        <v>3776.51</v>
      </c>
      <c r="G13" s="21">
        <v>6901.57</v>
      </c>
      <c r="H13" s="22">
        <v>163.89</v>
      </c>
      <c r="I13" s="21"/>
      <c r="J13" s="21">
        <v>3084.13</v>
      </c>
      <c r="K13" s="21">
        <v>1402.88</v>
      </c>
      <c r="L13" s="21"/>
      <c r="M13" s="21"/>
      <c r="N13" s="21"/>
      <c r="O13" s="21"/>
      <c r="P13" s="21"/>
      <c r="Q13" s="21"/>
      <c r="R13" s="51">
        <f t="shared" si="1"/>
        <v>4650.9</v>
      </c>
      <c r="S13" s="61">
        <f t="shared" si="0"/>
        <v>112502.38999999998</v>
      </c>
      <c r="T13" s="75">
        <f t="shared" si="2"/>
        <v>107851.48999999999</v>
      </c>
      <c r="W13" s="81"/>
    </row>
    <row r="14" spans="1:23" ht="15.75">
      <c r="A14" s="49">
        <v>10</v>
      </c>
      <c r="B14" s="50" t="s">
        <v>14</v>
      </c>
      <c r="C14" s="21">
        <v>16927.96</v>
      </c>
      <c r="D14" s="21">
        <v>17264.41</v>
      </c>
      <c r="E14" s="21">
        <v>6262.13</v>
      </c>
      <c r="F14" s="21">
        <v>2272.5</v>
      </c>
      <c r="G14" s="21">
        <v>1822.14</v>
      </c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51">
        <f t="shared" si="1"/>
        <v>0</v>
      </c>
      <c r="S14" s="61">
        <f t="shared" si="0"/>
        <v>44549.13999999999</v>
      </c>
      <c r="T14" s="75">
        <f t="shared" si="2"/>
        <v>44549.13999999999</v>
      </c>
      <c r="W14" s="81"/>
    </row>
    <row r="15" spans="1:23" ht="15.75">
      <c r="A15" s="49">
        <v>11</v>
      </c>
      <c r="B15" s="50" t="s">
        <v>15</v>
      </c>
      <c r="C15" s="21">
        <v>69965.16</v>
      </c>
      <c r="D15" s="21">
        <v>74968.89</v>
      </c>
      <c r="E15" s="21">
        <v>36079.04</v>
      </c>
      <c r="F15" s="21">
        <v>8775.81</v>
      </c>
      <c r="G15" s="21">
        <v>6936.64</v>
      </c>
      <c r="H15" s="22"/>
      <c r="I15" s="21"/>
      <c r="J15" s="21"/>
      <c r="K15" s="21">
        <v>6114.74</v>
      </c>
      <c r="L15" s="21"/>
      <c r="M15" s="21"/>
      <c r="N15" s="21"/>
      <c r="O15" s="21"/>
      <c r="P15" s="21"/>
      <c r="Q15" s="21"/>
      <c r="R15" s="51">
        <f t="shared" si="1"/>
        <v>6114.74</v>
      </c>
      <c r="S15" s="61">
        <f t="shared" si="0"/>
        <v>202840.28</v>
      </c>
      <c r="T15" s="75">
        <f t="shared" si="2"/>
        <v>196725.54</v>
      </c>
      <c r="W15" s="81"/>
    </row>
    <row r="16" spans="1:23" ht="15.75">
      <c r="A16" s="49">
        <v>12</v>
      </c>
      <c r="B16" s="50" t="s">
        <v>16</v>
      </c>
      <c r="C16" s="21">
        <v>18572.92</v>
      </c>
      <c r="D16" s="21">
        <v>19816.67</v>
      </c>
      <c r="E16" s="21">
        <v>7873.29</v>
      </c>
      <c r="F16" s="21">
        <v>2108.73</v>
      </c>
      <c r="G16" s="21">
        <v>3169.15</v>
      </c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51">
        <f t="shared" si="1"/>
        <v>0</v>
      </c>
      <c r="S16" s="61">
        <f t="shared" si="0"/>
        <v>51540.76</v>
      </c>
      <c r="T16" s="75">
        <f t="shared" si="2"/>
        <v>51540.76</v>
      </c>
      <c r="W16" s="81"/>
    </row>
    <row r="17" spans="1:23" ht="15.75">
      <c r="A17" s="49">
        <v>13</v>
      </c>
      <c r="B17" s="50" t="s">
        <v>17</v>
      </c>
      <c r="C17" s="21">
        <v>11952.84</v>
      </c>
      <c r="D17" s="21">
        <v>14854.44</v>
      </c>
      <c r="E17" s="21">
        <v>3965.84</v>
      </c>
      <c r="F17" s="21">
        <v>925.65</v>
      </c>
      <c r="G17" s="21">
        <v>1747.02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51">
        <f t="shared" si="1"/>
        <v>0</v>
      </c>
      <c r="S17" s="61">
        <f t="shared" si="0"/>
        <v>33445.79</v>
      </c>
      <c r="T17" s="75">
        <f t="shared" si="2"/>
        <v>33445.79</v>
      </c>
      <c r="W17" s="81"/>
    </row>
    <row r="18" spans="1:23" ht="15.75">
      <c r="A18" s="49">
        <v>14</v>
      </c>
      <c r="B18" s="50" t="s">
        <v>18</v>
      </c>
      <c r="C18" s="21">
        <v>17103.82</v>
      </c>
      <c r="D18" s="21">
        <v>20199.64</v>
      </c>
      <c r="E18" s="21">
        <v>23748.04</v>
      </c>
      <c r="F18" s="21">
        <v>110.19</v>
      </c>
      <c r="G18" s="21">
        <v>3457.74</v>
      </c>
      <c r="H18" s="22"/>
      <c r="I18" s="21"/>
      <c r="J18" s="21"/>
      <c r="K18" s="21"/>
      <c r="L18" s="21"/>
      <c r="M18" s="21"/>
      <c r="N18" s="21"/>
      <c r="O18" s="21">
        <v>5394.24</v>
      </c>
      <c r="P18" s="21"/>
      <c r="Q18" s="21"/>
      <c r="R18" s="51">
        <f t="shared" si="1"/>
        <v>5394.24</v>
      </c>
      <c r="S18" s="61">
        <f t="shared" si="0"/>
        <v>70013.67</v>
      </c>
      <c r="T18" s="75">
        <f t="shared" si="2"/>
        <v>64619.43</v>
      </c>
      <c r="W18" s="81"/>
    </row>
    <row r="19" spans="1:134" s="66" customFormat="1" ht="15.75">
      <c r="A19" s="49">
        <v>15</v>
      </c>
      <c r="B19" s="50" t="s">
        <v>19</v>
      </c>
      <c r="C19" s="21">
        <v>59432.29</v>
      </c>
      <c r="D19" s="21">
        <v>65576.95</v>
      </c>
      <c r="E19" s="21">
        <v>55097.19</v>
      </c>
      <c r="F19" s="21">
        <v>17222.4</v>
      </c>
      <c r="G19" s="21">
        <v>7149.46</v>
      </c>
      <c r="H19" s="21">
        <v>757.05</v>
      </c>
      <c r="I19" s="21"/>
      <c r="J19" s="21"/>
      <c r="K19" s="21"/>
      <c r="L19" s="21"/>
      <c r="M19" s="21">
        <v>2002.53</v>
      </c>
      <c r="N19" s="21"/>
      <c r="O19" s="21"/>
      <c r="P19" s="21">
        <v>2592.48</v>
      </c>
      <c r="Q19" s="21"/>
      <c r="R19" s="51">
        <f t="shared" si="1"/>
        <v>5352.0599999999995</v>
      </c>
      <c r="S19" s="61">
        <f t="shared" si="0"/>
        <v>209830.34999999998</v>
      </c>
      <c r="T19" s="75">
        <f t="shared" si="2"/>
        <v>204478.28999999998</v>
      </c>
      <c r="U19" s="76"/>
      <c r="V19" s="68"/>
      <c r="W19" s="81"/>
      <c r="X19" s="76"/>
      <c r="Y19" s="76"/>
      <c r="Z19" s="76"/>
      <c r="AA19" s="76"/>
      <c r="AB19" s="76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</row>
    <row r="20" spans="1:23" ht="15.75">
      <c r="A20" s="49">
        <v>16</v>
      </c>
      <c r="B20" s="50" t="s">
        <v>20</v>
      </c>
      <c r="C20" s="21">
        <v>8379.75</v>
      </c>
      <c r="D20" s="21">
        <v>9593.84</v>
      </c>
      <c r="E20" s="21">
        <v>6169.53</v>
      </c>
      <c r="F20" s="21">
        <v>965.53</v>
      </c>
      <c r="G20" s="21">
        <v>1036.26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51">
        <f t="shared" si="1"/>
        <v>0</v>
      </c>
      <c r="S20" s="61">
        <f t="shared" si="0"/>
        <v>26144.909999999996</v>
      </c>
      <c r="T20" s="75">
        <f t="shared" si="2"/>
        <v>26144.909999999996</v>
      </c>
      <c r="W20" s="81"/>
    </row>
    <row r="21" spans="1:23" ht="15.75">
      <c r="A21" s="49">
        <v>17</v>
      </c>
      <c r="B21" s="50" t="s">
        <v>21</v>
      </c>
      <c r="C21" s="21">
        <v>7237.22</v>
      </c>
      <c r="D21" s="21">
        <v>7550.99</v>
      </c>
      <c r="E21" s="21">
        <v>4893.1</v>
      </c>
      <c r="F21" s="21">
        <v>375.55</v>
      </c>
      <c r="G21" s="21">
        <v>1144.03</v>
      </c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51">
        <f t="shared" si="1"/>
        <v>0</v>
      </c>
      <c r="S21" s="61">
        <f t="shared" si="0"/>
        <v>21200.889999999996</v>
      </c>
      <c r="T21" s="75">
        <f t="shared" si="2"/>
        <v>21200.889999999996</v>
      </c>
      <c r="W21" s="81"/>
    </row>
    <row r="22" spans="1:23" ht="15.75">
      <c r="A22" s="49">
        <v>18</v>
      </c>
      <c r="B22" s="50" t="s">
        <v>85</v>
      </c>
      <c r="C22" s="21">
        <v>55334</v>
      </c>
      <c r="D22" s="21">
        <v>88600.92</v>
      </c>
      <c r="E22" s="21">
        <v>49670.91</v>
      </c>
      <c r="F22" s="21">
        <v>4554.82</v>
      </c>
      <c r="G22" s="21">
        <v>8765.44</v>
      </c>
      <c r="H22" s="21"/>
      <c r="I22" s="21"/>
      <c r="J22" s="21"/>
      <c r="K22" s="21"/>
      <c r="L22" s="21"/>
      <c r="M22" s="21">
        <v>12488.61</v>
      </c>
      <c r="N22" s="21"/>
      <c r="O22" s="21">
        <v>10390.7</v>
      </c>
      <c r="P22" s="69"/>
      <c r="Q22" s="21">
        <v>10012.65</v>
      </c>
      <c r="R22" s="51">
        <f t="shared" si="1"/>
        <v>32891.96</v>
      </c>
      <c r="S22" s="61">
        <f t="shared" si="0"/>
        <v>239818.05</v>
      </c>
      <c r="T22" s="75">
        <f t="shared" si="2"/>
        <v>206926.09</v>
      </c>
      <c r="W22" s="81"/>
    </row>
    <row r="23" spans="1:23" ht="15.75">
      <c r="A23" s="49">
        <v>19</v>
      </c>
      <c r="B23" s="50" t="s">
        <v>22</v>
      </c>
      <c r="C23" s="21">
        <v>25425.95</v>
      </c>
      <c r="D23" s="21">
        <v>35398.44</v>
      </c>
      <c r="E23" s="21">
        <v>18572.25</v>
      </c>
      <c r="F23" s="21">
        <v>2322.18</v>
      </c>
      <c r="G23" s="21">
        <v>5087.02</v>
      </c>
      <c r="H23" s="22"/>
      <c r="I23" s="21"/>
      <c r="J23" s="21"/>
      <c r="K23" s="21"/>
      <c r="L23" s="21"/>
      <c r="M23" s="21">
        <v>9726.89</v>
      </c>
      <c r="N23" s="21"/>
      <c r="O23" s="21"/>
      <c r="P23" s="21">
        <v>1041.09</v>
      </c>
      <c r="Q23" s="21"/>
      <c r="R23" s="51">
        <f t="shared" si="1"/>
        <v>10767.98</v>
      </c>
      <c r="S23" s="61">
        <f t="shared" si="0"/>
        <v>97573.81999999999</v>
      </c>
      <c r="T23" s="75">
        <f t="shared" si="2"/>
        <v>86805.84</v>
      </c>
      <c r="W23" s="81"/>
    </row>
    <row r="24" spans="1:23" ht="15.75">
      <c r="A24" s="49">
        <v>20</v>
      </c>
      <c r="B24" s="50" t="s">
        <v>23</v>
      </c>
      <c r="C24" s="21">
        <v>17504.34</v>
      </c>
      <c r="D24" s="21">
        <v>22510.38</v>
      </c>
      <c r="E24" s="21">
        <v>6430.77</v>
      </c>
      <c r="F24" s="21">
        <v>1623.97</v>
      </c>
      <c r="G24" s="21">
        <v>2696.87</v>
      </c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51">
        <f t="shared" si="1"/>
        <v>0</v>
      </c>
      <c r="S24" s="61">
        <f t="shared" si="0"/>
        <v>50766.33000000001</v>
      </c>
      <c r="T24" s="75">
        <f t="shared" si="2"/>
        <v>50766.33000000001</v>
      </c>
      <c r="W24" s="81"/>
    </row>
    <row r="25" spans="1:23" ht="15.75">
      <c r="A25" s="49">
        <v>21</v>
      </c>
      <c r="B25" s="50" t="s">
        <v>24</v>
      </c>
      <c r="C25" s="21">
        <v>13482.42</v>
      </c>
      <c r="D25" s="21">
        <v>16335.65</v>
      </c>
      <c r="E25" s="21">
        <v>10850.73</v>
      </c>
      <c r="F25" s="21">
        <v>935.61</v>
      </c>
      <c r="G25" s="21">
        <v>2066.84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51">
        <f t="shared" si="1"/>
        <v>0</v>
      </c>
      <c r="S25" s="61">
        <f t="shared" si="0"/>
        <v>43671.25</v>
      </c>
      <c r="T25" s="75">
        <f t="shared" si="2"/>
        <v>43671.25</v>
      </c>
      <c r="W25" s="81"/>
    </row>
    <row r="26" spans="1:23" ht="15.75">
      <c r="A26" s="49">
        <v>22</v>
      </c>
      <c r="B26" s="50" t="s">
        <v>25</v>
      </c>
      <c r="C26" s="21">
        <v>81783.4</v>
      </c>
      <c r="D26" s="21">
        <v>120118.07</v>
      </c>
      <c r="E26" s="22">
        <v>73714.42</v>
      </c>
      <c r="F26" s="21">
        <v>3574.38</v>
      </c>
      <c r="G26" s="21">
        <v>13457.96</v>
      </c>
      <c r="H26" s="22">
        <v>2632.15</v>
      </c>
      <c r="K26" s="21"/>
      <c r="L26" s="21"/>
      <c r="M26" s="21">
        <v>21908.11</v>
      </c>
      <c r="N26" s="21">
        <v>12361.68</v>
      </c>
      <c r="O26" s="21">
        <v>14022.98</v>
      </c>
      <c r="P26" s="21"/>
      <c r="Q26" s="21">
        <v>3003.8</v>
      </c>
      <c r="R26" s="51">
        <f t="shared" si="1"/>
        <v>53928.72</v>
      </c>
      <c r="S26" s="61">
        <f t="shared" si="0"/>
        <v>346576.95000000007</v>
      </c>
      <c r="T26" s="75">
        <f t="shared" si="2"/>
        <v>292648.2300000001</v>
      </c>
      <c r="W26" s="81"/>
    </row>
    <row r="27" spans="1:23" ht="15.75">
      <c r="A27" s="49">
        <v>23</v>
      </c>
      <c r="B27" s="50" t="s">
        <v>26</v>
      </c>
      <c r="C27" s="21">
        <v>61466.32</v>
      </c>
      <c r="D27" s="21">
        <v>62758.45</v>
      </c>
      <c r="E27" s="21">
        <v>51867.77</v>
      </c>
      <c r="F27" s="21">
        <v>4891.41</v>
      </c>
      <c r="G27" s="21">
        <v>8206.43</v>
      </c>
      <c r="H27" s="22">
        <v>756.84</v>
      </c>
      <c r="I27" s="21"/>
      <c r="J27" s="21"/>
      <c r="K27" s="21"/>
      <c r="L27" s="21"/>
      <c r="M27" s="21"/>
      <c r="N27" s="21"/>
      <c r="O27" s="21"/>
      <c r="P27" s="21"/>
      <c r="Q27" s="21"/>
      <c r="R27" s="51">
        <f t="shared" si="1"/>
        <v>756.84</v>
      </c>
      <c r="S27" s="61">
        <f t="shared" si="0"/>
        <v>189947.21999999997</v>
      </c>
      <c r="T27" s="75">
        <f t="shared" si="2"/>
        <v>189190.37999999998</v>
      </c>
      <c r="W27" s="81"/>
    </row>
    <row r="28" spans="1:23" ht="15.75">
      <c r="A28" s="49">
        <v>24</v>
      </c>
      <c r="B28" s="50" t="s">
        <v>36</v>
      </c>
      <c r="C28" s="21">
        <v>5673.74</v>
      </c>
      <c r="D28" s="21">
        <v>4040.08</v>
      </c>
      <c r="E28" s="21">
        <v>2723.12</v>
      </c>
      <c r="F28" s="21">
        <v>592.23</v>
      </c>
      <c r="G28" s="21">
        <v>558.23</v>
      </c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51">
        <f t="shared" si="1"/>
        <v>0</v>
      </c>
      <c r="S28" s="61">
        <f t="shared" si="0"/>
        <v>13587.399999999998</v>
      </c>
      <c r="T28" s="75">
        <f t="shared" si="2"/>
        <v>13587.399999999998</v>
      </c>
      <c r="W28" s="81"/>
    </row>
    <row r="29" spans="1:23" ht="15.75">
      <c r="A29" s="49">
        <v>25</v>
      </c>
      <c r="B29" s="50" t="s">
        <v>37</v>
      </c>
      <c r="C29" s="21">
        <v>35420.77</v>
      </c>
      <c r="D29" s="21">
        <v>33423.06</v>
      </c>
      <c r="E29" s="21">
        <v>27055.76</v>
      </c>
      <c r="F29" s="21">
        <v>2417.33</v>
      </c>
      <c r="G29" s="21">
        <v>4991.94</v>
      </c>
      <c r="H29" s="22"/>
      <c r="I29" s="21"/>
      <c r="J29" s="21"/>
      <c r="K29" s="21"/>
      <c r="L29" s="21"/>
      <c r="M29" s="21">
        <v>5143.99</v>
      </c>
      <c r="N29" s="21"/>
      <c r="O29" s="21"/>
      <c r="P29" s="21"/>
      <c r="Q29" s="21"/>
      <c r="R29" s="51">
        <f t="shared" si="1"/>
        <v>5143.99</v>
      </c>
      <c r="S29" s="61">
        <f t="shared" si="0"/>
        <v>108452.84999999999</v>
      </c>
      <c r="T29" s="75">
        <f t="shared" si="2"/>
        <v>103308.85999999999</v>
      </c>
      <c r="W29" s="81"/>
    </row>
    <row r="30" spans="1:23" ht="15.75" customHeight="1">
      <c r="A30" s="49">
        <v>26</v>
      </c>
      <c r="B30" s="50" t="s">
        <v>39</v>
      </c>
      <c r="C30" s="21">
        <v>7726.87</v>
      </c>
      <c r="D30" s="21">
        <v>8235.67</v>
      </c>
      <c r="E30" s="21">
        <v>4431.09</v>
      </c>
      <c r="F30" s="21">
        <v>745.03</v>
      </c>
      <c r="G30" s="21">
        <v>570.12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51">
        <f t="shared" si="1"/>
        <v>0</v>
      </c>
      <c r="S30" s="61">
        <f t="shared" si="0"/>
        <v>21708.78</v>
      </c>
      <c r="T30" s="75">
        <f t="shared" si="2"/>
        <v>21708.78</v>
      </c>
      <c r="W30" s="81"/>
    </row>
    <row r="31" spans="1:134" s="42" customFormat="1" ht="15.75" customHeight="1">
      <c r="A31" s="49">
        <v>27</v>
      </c>
      <c r="B31" s="50" t="s">
        <v>41</v>
      </c>
      <c r="C31" s="21">
        <v>7413.85</v>
      </c>
      <c r="D31" s="21">
        <v>9452.56</v>
      </c>
      <c r="E31" s="21">
        <v>3405.2</v>
      </c>
      <c r="F31" s="21">
        <v>460.44</v>
      </c>
      <c r="G31" s="21">
        <v>1321.48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1">
        <f t="shared" si="1"/>
        <v>0</v>
      </c>
      <c r="S31" s="61">
        <f t="shared" si="0"/>
        <v>22053.53</v>
      </c>
      <c r="T31" s="75">
        <f t="shared" si="2"/>
        <v>22053.53</v>
      </c>
      <c r="U31" s="68"/>
      <c r="V31" s="68"/>
      <c r="W31" s="81"/>
      <c r="X31" s="68"/>
      <c r="Y31" s="68"/>
      <c r="Z31" s="68"/>
      <c r="AA31" s="68"/>
      <c r="AB31" s="6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</row>
    <row r="32" spans="1:28" s="4" customFormat="1" ht="15.75" customHeight="1">
      <c r="A32" s="49">
        <v>28</v>
      </c>
      <c r="B32" s="50" t="s">
        <v>54</v>
      </c>
      <c r="C32" s="21">
        <v>3289.41</v>
      </c>
      <c r="D32" s="21">
        <v>3232.18</v>
      </c>
      <c r="E32" s="21">
        <v>528.71</v>
      </c>
      <c r="F32" s="21">
        <v>43.31</v>
      </c>
      <c r="G32" s="21">
        <v>343.63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1">
        <f t="shared" si="1"/>
        <v>0</v>
      </c>
      <c r="S32" s="61">
        <f t="shared" si="0"/>
        <v>7437.240000000001</v>
      </c>
      <c r="T32" s="75">
        <f t="shared" si="2"/>
        <v>7437.240000000001</v>
      </c>
      <c r="U32" s="68"/>
      <c r="V32" s="68"/>
      <c r="W32" s="81"/>
      <c r="X32" s="68"/>
      <c r="Y32" s="68"/>
      <c r="Z32" s="68"/>
      <c r="AA32" s="68"/>
      <c r="AB32" s="68"/>
    </row>
    <row r="33" spans="1:28" s="4" customFormat="1" ht="15.75" customHeight="1">
      <c r="A33" s="49">
        <v>29</v>
      </c>
      <c r="B33" s="50" t="s">
        <v>55</v>
      </c>
      <c r="C33" s="21">
        <v>7263.54</v>
      </c>
      <c r="D33" s="21">
        <v>7462.81</v>
      </c>
      <c r="E33" s="21">
        <v>3333.39</v>
      </c>
      <c r="F33" s="21">
        <v>1785.61</v>
      </c>
      <c r="G33" s="21">
        <v>1172.1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51">
        <f t="shared" si="1"/>
        <v>0</v>
      </c>
      <c r="S33" s="61">
        <f t="shared" si="0"/>
        <v>21017.45</v>
      </c>
      <c r="T33" s="75">
        <f t="shared" si="2"/>
        <v>21017.45</v>
      </c>
      <c r="U33" s="68"/>
      <c r="V33" s="68"/>
      <c r="W33" s="81"/>
      <c r="X33" s="68"/>
      <c r="Y33" s="68"/>
      <c r="Z33" s="68"/>
      <c r="AA33" s="68"/>
      <c r="AB33" s="68"/>
    </row>
    <row r="34" spans="1:28" s="4" customFormat="1" ht="15.75" customHeight="1" thickBot="1">
      <c r="A34" s="49">
        <v>30</v>
      </c>
      <c r="B34" s="50" t="s">
        <v>64</v>
      </c>
      <c r="C34" s="21">
        <v>3683.94</v>
      </c>
      <c r="D34" s="21">
        <v>3909.8</v>
      </c>
      <c r="E34" s="21">
        <v>2537.37</v>
      </c>
      <c r="F34" s="21">
        <v>488.96</v>
      </c>
      <c r="G34" s="21">
        <v>590.44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51">
        <f t="shared" si="1"/>
        <v>0</v>
      </c>
      <c r="S34" s="61">
        <f t="shared" si="0"/>
        <v>11210.51</v>
      </c>
      <c r="T34" s="75">
        <f t="shared" si="2"/>
        <v>11210.51</v>
      </c>
      <c r="U34" s="68"/>
      <c r="V34" s="68"/>
      <c r="W34" s="81"/>
      <c r="X34" s="68"/>
      <c r="Y34" s="68"/>
      <c r="Z34" s="68"/>
      <c r="AA34" s="68"/>
      <c r="AB34" s="68"/>
    </row>
    <row r="35" spans="1:134" s="43" customFormat="1" ht="15.75" customHeight="1" thickBot="1">
      <c r="A35" s="51"/>
      <c r="B35" s="51" t="s">
        <v>27</v>
      </c>
      <c r="C35" s="51">
        <f>SUM(C5:C34)</f>
        <v>893999.48</v>
      </c>
      <c r="D35" s="51">
        <f aca="true" t="shared" si="3" ref="D35:Q35">SUM(D5:D34)</f>
        <v>1093033.3599999999</v>
      </c>
      <c r="E35" s="51">
        <f t="shared" si="3"/>
        <v>1001067.7300000001</v>
      </c>
      <c r="F35" s="51">
        <f t="shared" si="3"/>
        <v>95553.86</v>
      </c>
      <c r="G35" s="51">
        <f t="shared" si="3"/>
        <v>132493.48</v>
      </c>
      <c r="H35" s="51">
        <f t="shared" si="3"/>
        <v>9798.35</v>
      </c>
      <c r="I35" s="51">
        <f t="shared" si="3"/>
        <v>0</v>
      </c>
      <c r="J35" s="51">
        <f>SUM(J5:J34)</f>
        <v>3084.13</v>
      </c>
      <c r="K35" s="51">
        <f t="shared" si="3"/>
        <v>13061.119999999999</v>
      </c>
      <c r="L35" s="51">
        <f t="shared" si="3"/>
        <v>19691.61</v>
      </c>
      <c r="M35" s="51">
        <f t="shared" si="3"/>
        <v>182283.76</v>
      </c>
      <c r="N35" s="51">
        <f t="shared" si="3"/>
        <v>23342.79</v>
      </c>
      <c r="O35" s="51">
        <f t="shared" si="3"/>
        <v>63315.03999999999</v>
      </c>
      <c r="P35" s="51">
        <f t="shared" si="3"/>
        <v>5114.99</v>
      </c>
      <c r="Q35" s="51">
        <f t="shared" si="3"/>
        <v>54211.670000000006</v>
      </c>
      <c r="R35" s="51">
        <f t="shared" si="1"/>
        <v>373903.45999999996</v>
      </c>
      <c r="S35" s="61">
        <f t="shared" si="0"/>
        <v>3590051.3699999996</v>
      </c>
      <c r="T35" s="75">
        <f t="shared" si="2"/>
        <v>3216147.9099999997</v>
      </c>
      <c r="U35" s="68"/>
      <c r="V35" s="68"/>
      <c r="W35" s="81"/>
      <c r="X35" s="68"/>
      <c r="Y35" s="68"/>
      <c r="Z35" s="68"/>
      <c r="AA35" s="68"/>
      <c r="AB35" s="6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</row>
    <row r="36" spans="2:20" ht="15.75">
      <c r="B36" s="25"/>
      <c r="C36" s="26"/>
      <c r="D36" s="26"/>
      <c r="E36" s="26"/>
      <c r="F36" s="27"/>
      <c r="G36" s="27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28"/>
    </row>
    <row r="37" spans="2:20" ht="15.75">
      <c r="B37" s="29"/>
      <c r="C37" s="82"/>
      <c r="D37" s="26"/>
      <c r="E37" s="26"/>
      <c r="F37" s="27"/>
      <c r="G37" s="27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8"/>
    </row>
    <row r="38" spans="2:20" ht="1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54"/>
    </row>
    <row r="39" spans="2:19" ht="1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</row>
    <row r="40" spans="2:18" ht="1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20" ht="12.75">
      <c r="B42" s="13"/>
      <c r="C42" s="3"/>
      <c r="D42" s="3"/>
      <c r="T42" s="54"/>
    </row>
    <row r="43" spans="2:13" ht="12.75">
      <c r="B43" s="9"/>
      <c r="D43" s="3"/>
      <c r="F43" s="3"/>
      <c r="G43" s="3"/>
      <c r="M43" s="3"/>
    </row>
    <row r="44" ht="12.75">
      <c r="B44" s="9"/>
    </row>
    <row r="45" ht="12.75">
      <c r="B45" s="9"/>
    </row>
    <row r="46" ht="12.75">
      <c r="B46" s="9"/>
    </row>
    <row r="47" spans="2:11" ht="12.75">
      <c r="B47" s="9"/>
      <c r="K47" s="3"/>
    </row>
    <row r="48" ht="12.75">
      <c r="B48" s="9"/>
    </row>
    <row r="49" spans="2:5" ht="12.75">
      <c r="B49" s="9"/>
      <c r="E49" s="3"/>
    </row>
    <row r="50" ht="12.75">
      <c r="B50" s="9"/>
    </row>
    <row r="51" ht="12.75">
      <c r="B51" s="9"/>
    </row>
    <row r="52" spans="2:20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2"/>
    </row>
    <row r="53" spans="2:20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2"/>
    </row>
    <row r="54" spans="2:20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H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K15" sqref="K15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91" t="s">
        <v>104</v>
      </c>
      <c r="B2" s="86"/>
      <c r="C2" s="86"/>
      <c r="D2" s="86"/>
      <c r="E2" s="86"/>
      <c r="F2" s="86"/>
    </row>
    <row r="3" spans="1:6" ht="12.75">
      <c r="A3" s="86"/>
      <c r="B3" s="86"/>
      <c r="C3" s="86"/>
      <c r="D3" s="86"/>
      <c r="E3" s="86"/>
      <c r="F3" s="86"/>
    </row>
    <row r="4" spans="1:5" ht="63">
      <c r="A4" s="44" t="s">
        <v>0</v>
      </c>
      <c r="B4" s="45" t="s">
        <v>1</v>
      </c>
      <c r="C4" s="45" t="s">
        <v>74</v>
      </c>
      <c r="D4" s="32"/>
      <c r="E4" s="32"/>
    </row>
    <row r="5" spans="1:3" ht="15.75">
      <c r="A5" s="49">
        <v>1</v>
      </c>
      <c r="B5" s="50" t="s">
        <v>6</v>
      </c>
      <c r="C5" s="55"/>
    </row>
    <row r="6" spans="1:3" ht="15.75">
      <c r="A6" s="49">
        <v>2</v>
      </c>
      <c r="B6" s="50" t="s">
        <v>7</v>
      </c>
      <c r="C6" s="55"/>
    </row>
    <row r="7" spans="1:3" ht="15.75">
      <c r="A7" s="49">
        <v>3</v>
      </c>
      <c r="B7" s="50" t="s">
        <v>8</v>
      </c>
      <c r="C7" s="55"/>
    </row>
    <row r="8" spans="1:3" ht="15.75">
      <c r="A8" s="49">
        <v>4</v>
      </c>
      <c r="B8" s="50" t="s">
        <v>9</v>
      </c>
      <c r="C8" s="55"/>
    </row>
    <row r="9" spans="1:3" ht="15.75">
      <c r="A9" s="49">
        <v>5</v>
      </c>
      <c r="B9" s="50" t="s">
        <v>10</v>
      </c>
      <c r="C9" s="55"/>
    </row>
    <row r="10" spans="1:3" ht="15.75">
      <c r="A10" s="49">
        <v>6</v>
      </c>
      <c r="B10" s="50" t="s">
        <v>53</v>
      </c>
      <c r="C10" s="55"/>
    </row>
    <row r="11" spans="1:3" ht="15.75">
      <c r="A11" s="49">
        <v>7</v>
      </c>
      <c r="B11" s="50" t="s">
        <v>11</v>
      </c>
      <c r="C11" s="55"/>
    </row>
    <row r="12" spans="1:3" ht="15.75">
      <c r="A12" s="49">
        <v>8</v>
      </c>
      <c r="B12" s="50" t="s">
        <v>12</v>
      </c>
      <c r="C12" s="55"/>
    </row>
    <row r="13" spans="1:3" ht="15.75">
      <c r="A13" s="49">
        <v>9</v>
      </c>
      <c r="B13" s="50" t="s">
        <v>13</v>
      </c>
      <c r="C13" s="55"/>
    </row>
    <row r="14" spans="1:3" ht="15.75">
      <c r="A14" s="49">
        <v>10</v>
      </c>
      <c r="B14" s="50" t="s">
        <v>14</v>
      </c>
      <c r="C14" s="55"/>
    </row>
    <row r="15" spans="1:3" ht="15.75">
      <c r="A15" s="49">
        <v>11</v>
      </c>
      <c r="B15" s="50" t="s">
        <v>15</v>
      </c>
      <c r="C15" s="55"/>
    </row>
    <row r="16" spans="1:3" ht="15.75">
      <c r="A16" s="49">
        <v>12</v>
      </c>
      <c r="B16" s="50" t="s">
        <v>16</v>
      </c>
      <c r="C16" s="55"/>
    </row>
    <row r="17" spans="1:3" ht="15.75">
      <c r="A17" s="49">
        <v>13</v>
      </c>
      <c r="B17" s="50" t="s">
        <v>17</v>
      </c>
      <c r="C17" s="55"/>
    </row>
    <row r="18" spans="1:3" ht="15.75">
      <c r="A18" s="49">
        <v>14</v>
      </c>
      <c r="B18" s="50" t="s">
        <v>18</v>
      </c>
      <c r="C18" s="55"/>
    </row>
    <row r="19" spans="1:3" ht="15.75">
      <c r="A19" s="49">
        <v>15</v>
      </c>
      <c r="B19" s="50" t="s">
        <v>19</v>
      </c>
      <c r="C19" s="55"/>
    </row>
    <row r="20" spans="1:3" ht="15.75">
      <c r="A20" s="49">
        <v>16</v>
      </c>
      <c r="B20" s="50" t="s">
        <v>20</v>
      </c>
      <c r="C20" s="55"/>
    </row>
    <row r="21" spans="1:3" ht="15.75">
      <c r="A21" s="49">
        <v>17</v>
      </c>
      <c r="B21" s="50" t="s">
        <v>21</v>
      </c>
      <c r="C21" s="55"/>
    </row>
    <row r="22" spans="1:3" ht="15.75">
      <c r="A22" s="49">
        <v>18</v>
      </c>
      <c r="B22" s="50" t="s">
        <v>87</v>
      </c>
      <c r="C22" s="55"/>
    </row>
    <row r="23" spans="1:3" ht="15.75">
      <c r="A23" s="49">
        <v>19</v>
      </c>
      <c r="B23" s="50" t="s">
        <v>22</v>
      </c>
      <c r="C23" s="55"/>
    </row>
    <row r="24" spans="1:3" ht="15.75">
      <c r="A24" s="49">
        <v>20</v>
      </c>
      <c r="B24" s="50" t="s">
        <v>23</v>
      </c>
      <c r="C24" s="55"/>
    </row>
    <row r="25" spans="1:3" ht="15.75">
      <c r="A25" s="49">
        <v>21</v>
      </c>
      <c r="B25" s="50" t="s">
        <v>24</v>
      </c>
      <c r="C25" s="55"/>
    </row>
    <row r="26" spans="1:3" ht="15.75">
      <c r="A26" s="49">
        <v>22</v>
      </c>
      <c r="B26" s="50" t="s">
        <v>25</v>
      </c>
      <c r="C26" s="55"/>
    </row>
    <row r="27" spans="1:3" ht="15.75">
      <c r="A27" s="49">
        <v>23</v>
      </c>
      <c r="B27" s="50" t="s">
        <v>26</v>
      </c>
      <c r="C27" s="55"/>
    </row>
    <row r="28" spans="1:3" ht="15.75">
      <c r="A28" s="49">
        <v>24</v>
      </c>
      <c r="B28" s="50" t="s">
        <v>36</v>
      </c>
      <c r="C28" s="55"/>
    </row>
    <row r="29" spans="1:3" ht="15.75">
      <c r="A29" s="49">
        <v>25</v>
      </c>
      <c r="B29" s="50" t="s">
        <v>37</v>
      </c>
      <c r="C29" s="55"/>
    </row>
    <row r="30" spans="1:3" ht="15.75">
      <c r="A30" s="49">
        <v>26</v>
      </c>
      <c r="B30" s="50" t="s">
        <v>39</v>
      </c>
      <c r="C30" s="55"/>
    </row>
    <row r="31" spans="1:3" ht="15.75">
      <c r="A31" s="49">
        <v>27</v>
      </c>
      <c r="B31" s="50" t="s">
        <v>41</v>
      </c>
      <c r="C31" s="55"/>
    </row>
    <row r="32" spans="1:3" ht="15.75">
      <c r="A32" s="49">
        <v>28</v>
      </c>
      <c r="B32" s="50" t="s">
        <v>54</v>
      </c>
      <c r="C32" s="55"/>
    </row>
    <row r="33" spans="1:3" ht="15.75">
      <c r="A33" s="49">
        <v>29</v>
      </c>
      <c r="B33" s="50" t="s">
        <v>55</v>
      </c>
      <c r="C33" s="55"/>
    </row>
    <row r="34" spans="1:3" ht="15.75">
      <c r="A34" s="49">
        <v>30</v>
      </c>
      <c r="B34" s="50" t="s">
        <v>64</v>
      </c>
      <c r="C34" s="55"/>
    </row>
    <row r="35" spans="1:3" ht="15.75">
      <c r="A35" s="51"/>
      <c r="B35" s="51" t="s">
        <v>27</v>
      </c>
      <c r="C35" s="56">
        <f>SUM(C5:C34)</f>
        <v>0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39" sqref="C39"/>
    </sheetView>
  </sheetViews>
  <sheetFormatPr defaultColWidth="9.140625" defaultRowHeight="12.75"/>
  <cols>
    <col min="2" max="2" width="36.57421875" style="0" customWidth="1"/>
    <col min="3" max="3" width="16.140625" style="0" customWidth="1"/>
  </cols>
  <sheetData>
    <row r="1" spans="1:5" ht="12.75">
      <c r="A1" s="78"/>
      <c r="B1" s="78"/>
      <c r="C1" s="78"/>
      <c r="D1" s="78"/>
      <c r="E1" s="78"/>
    </row>
    <row r="2" spans="1:7" ht="15">
      <c r="A2" s="80" t="s">
        <v>105</v>
      </c>
      <c r="B2" s="80"/>
      <c r="C2" s="77"/>
      <c r="D2" s="80"/>
      <c r="E2" s="80"/>
      <c r="F2" s="32"/>
      <c r="G2" s="32"/>
    </row>
    <row r="3" spans="1:5" ht="12.75">
      <c r="A3" s="78"/>
      <c r="B3" s="78"/>
      <c r="C3" s="79"/>
      <c r="D3" s="78"/>
      <c r="E3" s="78"/>
    </row>
    <row r="4" spans="1:3" ht="15">
      <c r="A4" s="59" t="s">
        <v>0</v>
      </c>
      <c r="B4" s="59" t="s">
        <v>1</v>
      </c>
      <c r="C4" s="59" t="s">
        <v>62</v>
      </c>
    </row>
    <row r="5" spans="1:3" ht="15.75">
      <c r="A5" s="49">
        <v>1</v>
      </c>
      <c r="B5" s="50" t="s">
        <v>6</v>
      </c>
      <c r="C5" s="6">
        <v>328443.91</v>
      </c>
    </row>
    <row r="6" spans="1:3" ht="15.75">
      <c r="A6" s="49">
        <v>2</v>
      </c>
      <c r="B6" s="50" t="s">
        <v>7</v>
      </c>
      <c r="C6" s="6">
        <v>28098.52</v>
      </c>
    </row>
    <row r="7" spans="1:3" ht="15.75">
      <c r="A7" s="49">
        <v>3</v>
      </c>
      <c r="B7" s="50" t="s">
        <v>8</v>
      </c>
      <c r="C7" s="6"/>
    </row>
    <row r="8" spans="1:3" ht="15.75">
      <c r="A8" s="49">
        <v>4</v>
      </c>
      <c r="B8" s="50" t="s">
        <v>9</v>
      </c>
      <c r="C8" s="6">
        <v>94617.61</v>
      </c>
    </row>
    <row r="9" spans="1:3" ht="15.75">
      <c r="A9" s="49">
        <v>5</v>
      </c>
      <c r="B9" s="50" t="s">
        <v>10</v>
      </c>
      <c r="C9" s="6">
        <v>64090.65</v>
      </c>
    </row>
    <row r="10" spans="1:3" ht="15.75">
      <c r="A10" s="49">
        <v>6</v>
      </c>
      <c r="B10" s="50" t="s">
        <v>53</v>
      </c>
      <c r="C10" s="6">
        <v>31502.48</v>
      </c>
    </row>
    <row r="11" spans="1:3" ht="15.75">
      <c r="A11" s="49">
        <v>7</v>
      </c>
      <c r="B11" s="50" t="s">
        <v>11</v>
      </c>
      <c r="C11" s="6">
        <v>276940.14</v>
      </c>
    </row>
    <row r="12" spans="1:3" ht="15.75">
      <c r="A12" s="49">
        <v>8</v>
      </c>
      <c r="B12" s="50" t="s">
        <v>12</v>
      </c>
      <c r="C12" s="6">
        <v>15076.12</v>
      </c>
    </row>
    <row r="13" spans="1:3" ht="15.75">
      <c r="A13" s="49">
        <v>9</v>
      </c>
      <c r="B13" s="50" t="s">
        <v>13</v>
      </c>
      <c r="C13" s="6">
        <v>627.93</v>
      </c>
    </row>
    <row r="14" spans="1:3" ht="15.75">
      <c r="A14" s="49">
        <v>10</v>
      </c>
      <c r="B14" s="50" t="s">
        <v>14</v>
      </c>
      <c r="C14" s="6">
        <v>239.79</v>
      </c>
    </row>
    <row r="15" spans="1:3" ht="15.75">
      <c r="A15" s="49">
        <v>11</v>
      </c>
      <c r="B15" s="50" t="s">
        <v>15</v>
      </c>
      <c r="C15" s="6">
        <v>92633.87</v>
      </c>
    </row>
    <row r="16" spans="1:3" ht="15.75">
      <c r="A16" s="49">
        <v>12</v>
      </c>
      <c r="B16" s="50" t="s">
        <v>16</v>
      </c>
      <c r="C16" s="6"/>
    </row>
    <row r="17" spans="1:3" ht="15.75">
      <c r="A17" s="49">
        <v>13</v>
      </c>
      <c r="B17" s="50" t="s">
        <v>17</v>
      </c>
      <c r="C17" s="6"/>
    </row>
    <row r="18" spans="1:3" ht="15.75">
      <c r="A18" s="49">
        <v>14</v>
      </c>
      <c r="B18" s="50" t="s">
        <v>18</v>
      </c>
      <c r="C18" s="6">
        <v>338.28</v>
      </c>
    </row>
    <row r="19" spans="1:3" ht="15.75">
      <c r="A19" s="49">
        <v>15</v>
      </c>
      <c r="B19" s="50" t="s">
        <v>19</v>
      </c>
      <c r="C19" s="6">
        <v>26404</v>
      </c>
    </row>
    <row r="20" spans="1:3" ht="15.75">
      <c r="A20" s="49">
        <v>16</v>
      </c>
      <c r="B20" s="50" t="s">
        <v>20</v>
      </c>
      <c r="C20" s="6"/>
    </row>
    <row r="21" spans="1:3" ht="15.75">
      <c r="A21" s="49">
        <v>17</v>
      </c>
      <c r="B21" s="50" t="s">
        <v>21</v>
      </c>
      <c r="C21" s="6">
        <v>195</v>
      </c>
    </row>
    <row r="22" spans="1:3" ht="15.75">
      <c r="A22" s="49">
        <v>18</v>
      </c>
      <c r="B22" s="50" t="s">
        <v>87</v>
      </c>
      <c r="C22" s="6">
        <v>139188.04</v>
      </c>
    </row>
    <row r="23" spans="1:3" ht="15.75">
      <c r="A23" s="49">
        <v>19</v>
      </c>
      <c r="B23" s="50" t="s">
        <v>22</v>
      </c>
      <c r="C23" s="6">
        <v>6983.89</v>
      </c>
    </row>
    <row r="24" spans="1:3" ht="15.75">
      <c r="A24" s="49">
        <v>20</v>
      </c>
      <c r="B24" s="50" t="s">
        <v>23</v>
      </c>
      <c r="C24" s="6"/>
    </row>
    <row r="25" spans="1:3" ht="15.75">
      <c r="A25" s="49">
        <v>21</v>
      </c>
      <c r="B25" s="50" t="s">
        <v>24</v>
      </c>
      <c r="C25" s="6"/>
    </row>
    <row r="26" spans="1:3" ht="15.75">
      <c r="A26" s="49">
        <v>22</v>
      </c>
      <c r="B26" s="50" t="s">
        <v>25</v>
      </c>
      <c r="C26" s="6">
        <v>192269.76</v>
      </c>
    </row>
    <row r="27" spans="1:3" ht="15.75">
      <c r="A27" s="49">
        <v>23</v>
      </c>
      <c r="B27" s="50" t="s">
        <v>26</v>
      </c>
      <c r="C27" s="6">
        <v>44106.79</v>
      </c>
    </row>
    <row r="28" spans="1:3" ht="15.75">
      <c r="A28" s="49">
        <v>24</v>
      </c>
      <c r="B28" s="50" t="s">
        <v>36</v>
      </c>
      <c r="C28" s="6"/>
    </row>
    <row r="29" spans="1:3" ht="15.75">
      <c r="A29" s="49">
        <v>25</v>
      </c>
      <c r="B29" s="50" t="s">
        <v>37</v>
      </c>
      <c r="C29" s="6"/>
    </row>
    <row r="30" spans="1:3" ht="15.75">
      <c r="A30" s="49">
        <v>26</v>
      </c>
      <c r="B30" s="50" t="s">
        <v>39</v>
      </c>
      <c r="C30" s="6"/>
    </row>
    <row r="31" spans="1:3" ht="15.75">
      <c r="A31" s="49">
        <v>27</v>
      </c>
      <c r="B31" s="50" t="s">
        <v>41</v>
      </c>
      <c r="C31" s="6">
        <v>195</v>
      </c>
    </row>
    <row r="32" spans="1:3" ht="15.75">
      <c r="A32" s="49">
        <v>28</v>
      </c>
      <c r="B32" s="50" t="s">
        <v>54</v>
      </c>
      <c r="C32" s="6"/>
    </row>
    <row r="33" spans="1:3" ht="15.75">
      <c r="A33" s="49">
        <v>29</v>
      </c>
      <c r="B33" s="50" t="s">
        <v>55</v>
      </c>
      <c r="C33" s="6"/>
    </row>
    <row r="34" spans="1:3" ht="15.75">
      <c r="A34" s="49">
        <v>30</v>
      </c>
      <c r="B34" s="50" t="s">
        <v>64</v>
      </c>
      <c r="C34" s="6"/>
    </row>
    <row r="35" spans="1:3" ht="15.75">
      <c r="A35" s="51"/>
      <c r="B35" s="51" t="s">
        <v>27</v>
      </c>
      <c r="C35" s="57">
        <f>SUM(C5:C34)</f>
        <v>1341951.78</v>
      </c>
    </row>
  </sheetData>
  <printOptions/>
  <pageMargins left="0.75" right="0.75" top="1" bottom="1" header="0.5" footer="0.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M34" sqref="M34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3" t="s">
        <v>106</v>
      </c>
      <c r="B3" s="53"/>
      <c r="C3" s="53"/>
      <c r="D3" s="53"/>
      <c r="E3" s="53"/>
      <c r="F3" s="53"/>
      <c r="G3" s="53"/>
    </row>
    <row r="4" spans="1:7" ht="14.25">
      <c r="A4" s="89"/>
      <c r="B4" s="89"/>
      <c r="C4" s="89"/>
      <c r="D4" s="32"/>
      <c r="E4" s="32"/>
      <c r="F4" s="32"/>
      <c r="G4" s="32"/>
    </row>
    <row r="5" spans="1:7" ht="28.5">
      <c r="A5" s="44" t="s">
        <v>0</v>
      </c>
      <c r="B5" s="45" t="s">
        <v>1</v>
      </c>
      <c r="C5" s="44" t="s">
        <v>83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70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70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70"/>
    </row>
    <row r="9" spans="1:3" ht="15.75">
      <c r="A9" s="49">
        <v>4</v>
      </c>
      <c r="B9" s="50" t="s">
        <v>9</v>
      </c>
      <c r="C9" s="70"/>
    </row>
    <row r="10" spans="1:3" ht="15.75">
      <c r="A10" s="49">
        <v>5</v>
      </c>
      <c r="B10" s="50" t="s">
        <v>10</v>
      </c>
      <c r="C10" s="70"/>
    </row>
    <row r="11" spans="1:3" ht="15.75">
      <c r="A11" s="49">
        <v>6</v>
      </c>
      <c r="B11" s="50" t="s">
        <v>53</v>
      </c>
      <c r="C11" s="70"/>
    </row>
    <row r="12" spans="1:3" ht="15.75">
      <c r="A12" s="49">
        <v>7</v>
      </c>
      <c r="B12" s="50" t="s">
        <v>11</v>
      </c>
      <c r="C12" s="70">
        <v>34025.62</v>
      </c>
    </row>
    <row r="13" spans="1:3" ht="15.75">
      <c r="A13" s="49">
        <v>8</v>
      </c>
      <c r="B13" s="50" t="s">
        <v>12</v>
      </c>
      <c r="C13" s="70"/>
    </row>
    <row r="14" spans="1:3" ht="15.75">
      <c r="A14" s="49">
        <v>9</v>
      </c>
      <c r="B14" s="50" t="s">
        <v>13</v>
      </c>
      <c r="C14" s="70"/>
    </row>
    <row r="15" spans="1:3" ht="15.75">
      <c r="A15" s="49">
        <v>10</v>
      </c>
      <c r="B15" s="50" t="s">
        <v>14</v>
      </c>
      <c r="C15" s="70"/>
    </row>
    <row r="16" spans="1:3" ht="15.75">
      <c r="A16" s="49">
        <v>11</v>
      </c>
      <c r="B16" s="50" t="s">
        <v>15</v>
      </c>
      <c r="C16" s="70"/>
    </row>
    <row r="17" spans="1:3" ht="15.75">
      <c r="A17" s="49">
        <v>12</v>
      </c>
      <c r="B17" s="50" t="s">
        <v>16</v>
      </c>
      <c r="C17" s="70"/>
    </row>
    <row r="18" spans="1:3" ht="15.75">
      <c r="A18" s="49">
        <v>13</v>
      </c>
      <c r="B18" s="50" t="s">
        <v>17</v>
      </c>
      <c r="C18" s="70"/>
    </row>
    <row r="19" spans="1:3" ht="15.75">
      <c r="A19" s="49">
        <v>14</v>
      </c>
      <c r="B19" s="50" t="s">
        <v>18</v>
      </c>
      <c r="C19" s="70"/>
    </row>
    <row r="20" spans="1:3" ht="15.75">
      <c r="A20" s="49">
        <v>15</v>
      </c>
      <c r="B20" s="50" t="s">
        <v>19</v>
      </c>
      <c r="C20" s="70"/>
    </row>
    <row r="21" spans="1:3" ht="15.75">
      <c r="A21" s="49">
        <v>16</v>
      </c>
      <c r="B21" s="50" t="s">
        <v>20</v>
      </c>
      <c r="C21" s="70"/>
    </row>
    <row r="22" spans="1:3" ht="15.75">
      <c r="A22" s="49">
        <v>17</v>
      </c>
      <c r="B22" s="50" t="s">
        <v>21</v>
      </c>
      <c r="C22" s="70"/>
    </row>
    <row r="23" spans="1:3" ht="15.75">
      <c r="A23" s="49">
        <v>18</v>
      </c>
      <c r="B23" s="50" t="s">
        <v>87</v>
      </c>
      <c r="C23" s="70">
        <v>786.4</v>
      </c>
    </row>
    <row r="24" spans="1:3" ht="15.75">
      <c r="A24" s="49">
        <v>19</v>
      </c>
      <c r="B24" s="50" t="s">
        <v>22</v>
      </c>
      <c r="C24" s="70"/>
    </row>
    <row r="25" spans="1:3" ht="15.75">
      <c r="A25" s="49">
        <v>20</v>
      </c>
      <c r="B25" s="50" t="s">
        <v>23</v>
      </c>
      <c r="C25" s="70"/>
    </row>
    <row r="26" spans="1:3" ht="15.75">
      <c r="A26" s="49">
        <v>21</v>
      </c>
      <c r="B26" s="50" t="s">
        <v>24</v>
      </c>
      <c r="C26" s="70"/>
    </row>
    <row r="27" spans="1:3" ht="15.75">
      <c r="A27" s="49">
        <v>22</v>
      </c>
      <c r="B27" s="50" t="s">
        <v>25</v>
      </c>
      <c r="C27" s="70">
        <v>938.09</v>
      </c>
    </row>
    <row r="28" spans="1:3" ht="15.75">
      <c r="A28" s="49">
        <v>23</v>
      </c>
      <c r="B28" s="50" t="s">
        <v>26</v>
      </c>
      <c r="C28" s="70"/>
    </row>
    <row r="29" spans="1:3" ht="15.75">
      <c r="A29" s="49">
        <v>24</v>
      </c>
      <c r="B29" s="50" t="s">
        <v>36</v>
      </c>
      <c r="C29" s="70"/>
    </row>
    <row r="30" spans="1:3" ht="15.75">
      <c r="A30" s="49">
        <v>25</v>
      </c>
      <c r="B30" s="50" t="s">
        <v>37</v>
      </c>
      <c r="C30" s="70"/>
    </row>
    <row r="31" spans="1:3" ht="15.75">
      <c r="A31" s="49">
        <v>26</v>
      </c>
      <c r="B31" s="50" t="s">
        <v>39</v>
      </c>
      <c r="C31" s="70"/>
    </row>
    <row r="32" spans="1:3" ht="15.75">
      <c r="A32" s="49">
        <v>27</v>
      </c>
      <c r="B32" s="50" t="s">
        <v>41</v>
      </c>
      <c r="C32" s="70"/>
    </row>
    <row r="33" spans="1:3" ht="15.75">
      <c r="A33" s="49">
        <v>28</v>
      </c>
      <c r="B33" s="50" t="s">
        <v>54</v>
      </c>
      <c r="C33" s="70"/>
    </row>
    <row r="34" spans="1:3" ht="15.75">
      <c r="A34" s="49">
        <v>29</v>
      </c>
      <c r="B34" s="50" t="s">
        <v>55</v>
      </c>
      <c r="C34" s="70"/>
    </row>
    <row r="35" spans="1:3" ht="15.75">
      <c r="A35" s="49">
        <v>30</v>
      </c>
      <c r="B35" s="50" t="s">
        <v>64</v>
      </c>
      <c r="C35" s="70"/>
    </row>
    <row r="36" spans="1:3" ht="15.75">
      <c r="A36" s="51"/>
      <c r="B36" s="51" t="s">
        <v>27</v>
      </c>
      <c r="C36" s="56">
        <f>SUM(C6:C35)</f>
        <v>35750.11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C28" sqref="C28"/>
    </sheetView>
  </sheetViews>
  <sheetFormatPr defaultColWidth="9.140625" defaultRowHeight="12.75"/>
  <cols>
    <col min="2" max="2" width="30.421875" style="0" customWidth="1"/>
    <col min="3" max="3" width="14.57421875" style="0" customWidth="1"/>
    <col min="8" max="8" width="12.7109375" style="0" customWidth="1"/>
  </cols>
  <sheetData>
    <row r="3" spans="1:8" ht="15">
      <c r="A3" s="92" t="s">
        <v>107</v>
      </c>
      <c r="B3" s="92"/>
      <c r="C3" s="92"/>
      <c r="D3" s="92"/>
      <c r="E3" s="92"/>
      <c r="F3" s="92"/>
      <c r="G3" s="92"/>
      <c r="H3" s="92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63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529.59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>
        <v>529.58</v>
      </c>
    </row>
    <row r="16" spans="1:3" ht="15.75">
      <c r="A16" s="49">
        <v>11</v>
      </c>
      <c r="B16" s="50" t="s">
        <v>15</v>
      </c>
      <c r="C16" s="55">
        <v>1059.18</v>
      </c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>
        <v>494.28</v>
      </c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529.59</v>
      </c>
    </row>
    <row r="28" spans="1:3" ht="15.75">
      <c r="A28" s="49">
        <v>23</v>
      </c>
      <c r="B28" s="50" t="s">
        <v>26</v>
      </c>
      <c r="C28" s="55">
        <v>529.58</v>
      </c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3671.8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R40"/>
  <sheetViews>
    <sheetView workbookViewId="0" topLeftCell="A1">
      <pane ySplit="5" topLeftCell="BM18" activePane="bottomLeft" state="frozen"/>
      <selection pane="topLeft" activeCell="A1" sqref="A1"/>
      <selection pane="bottomLeft" activeCell="B40" sqref="B40"/>
    </sheetView>
  </sheetViews>
  <sheetFormatPr defaultColWidth="9.140625" defaultRowHeight="12.75"/>
  <cols>
    <col min="1" max="1" width="10.140625" style="0" bestFit="1" customWidth="1"/>
    <col min="2" max="2" width="33.28125" style="0" customWidth="1"/>
    <col min="3" max="3" width="15.140625" style="0" customWidth="1"/>
    <col min="4" max="4" width="14.7109375" style="0" bestFit="1" customWidth="1"/>
    <col min="5" max="5" width="13.00390625" style="0" bestFit="1" customWidth="1"/>
    <col min="6" max="6" width="12.00390625" style="0" bestFit="1" customWidth="1"/>
    <col min="7" max="7" width="14.8515625" style="0" bestFit="1" customWidth="1"/>
    <col min="8" max="11" width="11.57421875" style="0" customWidth="1"/>
    <col min="12" max="12" width="11.7109375" style="0" customWidth="1"/>
    <col min="13" max="13" width="12.7109375" style="0" customWidth="1"/>
    <col min="14" max="14" width="15.00390625" style="0" customWidth="1"/>
    <col min="18" max="18" width="14.7109375" style="0" customWidth="1"/>
  </cols>
  <sheetData>
    <row r="3" spans="1:17" ht="15">
      <c r="A3" s="53" t="s">
        <v>108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2"/>
      <c r="Q4" s="32"/>
    </row>
    <row r="5" spans="1:17" ht="30">
      <c r="A5" s="59" t="s">
        <v>0</v>
      </c>
      <c r="B5" s="59" t="s">
        <v>1</v>
      </c>
      <c r="C5" s="59" t="s">
        <v>65</v>
      </c>
      <c r="D5" s="59" t="s">
        <v>66</v>
      </c>
      <c r="E5" s="59" t="s">
        <v>68</v>
      </c>
      <c r="F5" s="59" t="s">
        <v>84</v>
      </c>
      <c r="G5" s="59" t="s">
        <v>69</v>
      </c>
      <c r="H5" s="59" t="s">
        <v>71</v>
      </c>
      <c r="I5" s="59" t="s">
        <v>78</v>
      </c>
      <c r="J5" s="59" t="s">
        <v>79</v>
      </c>
      <c r="K5" s="59" t="s">
        <v>94</v>
      </c>
      <c r="L5" s="59" t="s">
        <v>75</v>
      </c>
      <c r="M5" s="59" t="s">
        <v>76</v>
      </c>
      <c r="N5" s="59" t="s">
        <v>67</v>
      </c>
      <c r="O5" s="32"/>
      <c r="P5" s="32"/>
      <c r="Q5" s="32"/>
    </row>
    <row r="6" spans="1:17" ht="29.25" customHeight="1">
      <c r="A6" s="49">
        <v>1</v>
      </c>
      <c r="B6" s="50" t="s">
        <v>6</v>
      </c>
      <c r="C6" s="6">
        <v>1460.69</v>
      </c>
      <c r="D6" s="6">
        <v>6968.26</v>
      </c>
      <c r="E6" s="6">
        <v>8066.37</v>
      </c>
      <c r="F6" s="6"/>
      <c r="G6" s="6"/>
      <c r="H6" s="6">
        <v>1908.91</v>
      </c>
      <c r="I6" s="6"/>
      <c r="J6" s="6"/>
      <c r="K6" s="6">
        <v>8568.57</v>
      </c>
      <c r="L6" s="6">
        <v>12077.79</v>
      </c>
      <c r="M6" s="6"/>
      <c r="N6" s="57">
        <f>C6+D6+E6+F6+G6+H6+I6+J6+L6+M6+K6</f>
        <v>39050.59</v>
      </c>
      <c r="O6" s="32"/>
      <c r="P6" s="32"/>
      <c r="Q6" s="32"/>
    </row>
    <row r="7" spans="1:17" ht="29.25" customHeight="1">
      <c r="A7" s="49">
        <v>2</v>
      </c>
      <c r="B7" s="50" t="s">
        <v>7</v>
      </c>
      <c r="C7" s="6">
        <v>887</v>
      </c>
      <c r="D7" s="6">
        <v>3875.8</v>
      </c>
      <c r="E7" s="6"/>
      <c r="F7" s="6"/>
      <c r="G7" s="6"/>
      <c r="H7" s="6"/>
      <c r="I7" s="6"/>
      <c r="J7" s="6"/>
      <c r="K7" s="6"/>
      <c r="L7" s="6">
        <v>4556.33</v>
      </c>
      <c r="M7" s="6"/>
      <c r="N7" s="57">
        <f aca="true" t="shared" si="0" ref="N7:N36">C7+D7+E7+F7+G7+H7+I7+J7+L7+M7+K7</f>
        <v>9319.130000000001</v>
      </c>
      <c r="O7" s="32"/>
      <c r="P7" s="32"/>
      <c r="Q7" s="32"/>
    </row>
    <row r="8" spans="1:17" ht="29.25" customHeight="1">
      <c r="A8" s="49">
        <v>3</v>
      </c>
      <c r="B8" s="50" t="s">
        <v>8</v>
      </c>
      <c r="C8" s="6"/>
      <c r="D8" s="6">
        <v>5203.92</v>
      </c>
      <c r="E8" s="6"/>
      <c r="F8" s="6"/>
      <c r="G8" s="6"/>
      <c r="H8" s="6"/>
      <c r="I8" s="6"/>
      <c r="J8" s="6"/>
      <c r="K8" s="6"/>
      <c r="L8" s="6">
        <v>4346.71</v>
      </c>
      <c r="M8" s="6"/>
      <c r="N8" s="57">
        <f t="shared" si="0"/>
        <v>9550.630000000001</v>
      </c>
      <c r="O8" s="32"/>
      <c r="P8" s="32"/>
      <c r="Q8" s="32"/>
    </row>
    <row r="9" spans="1:17" ht="29.25" customHeight="1">
      <c r="A9" s="49">
        <v>4</v>
      </c>
      <c r="B9" s="50" t="s">
        <v>9</v>
      </c>
      <c r="C9" s="6"/>
      <c r="D9" s="6">
        <v>6064.31</v>
      </c>
      <c r="E9" s="6">
        <v>903.18</v>
      </c>
      <c r="F9" s="6"/>
      <c r="G9" s="6">
        <v>43417.36</v>
      </c>
      <c r="H9" s="6"/>
      <c r="I9" s="6"/>
      <c r="J9" s="6"/>
      <c r="K9" s="6"/>
      <c r="L9" s="6">
        <v>7870.4</v>
      </c>
      <c r="M9" s="6">
        <v>726.15</v>
      </c>
      <c r="N9" s="57">
        <f t="shared" si="0"/>
        <v>58981.4</v>
      </c>
      <c r="O9" s="32"/>
      <c r="P9" s="32"/>
      <c r="Q9" s="32"/>
    </row>
    <row r="10" spans="1:17" ht="29.25" customHeight="1">
      <c r="A10" s="49">
        <v>5</v>
      </c>
      <c r="B10" s="50" t="s">
        <v>10</v>
      </c>
      <c r="C10" s="6">
        <v>939.93</v>
      </c>
      <c r="D10" s="6">
        <v>10800.5</v>
      </c>
      <c r="E10" s="6">
        <v>407.13</v>
      </c>
      <c r="F10" s="6"/>
      <c r="G10" s="6">
        <v>6202.48</v>
      </c>
      <c r="H10" s="6">
        <v>1993.2</v>
      </c>
      <c r="I10" s="6">
        <v>3143.64</v>
      </c>
      <c r="J10" s="6"/>
      <c r="K10" s="6"/>
      <c r="L10" s="6">
        <v>13311.93</v>
      </c>
      <c r="M10" s="6">
        <v>677.74</v>
      </c>
      <c r="N10" s="57">
        <f t="shared" si="0"/>
        <v>37476.549999999996</v>
      </c>
      <c r="O10" s="32"/>
      <c r="P10" s="32"/>
      <c r="Q10" s="32"/>
    </row>
    <row r="11" spans="1:17" ht="29.25" customHeight="1">
      <c r="A11" s="49">
        <v>6</v>
      </c>
      <c r="B11" s="50" t="s">
        <v>53</v>
      </c>
      <c r="C11" s="6">
        <v>3133.1</v>
      </c>
      <c r="D11" s="6">
        <v>13355.6</v>
      </c>
      <c r="E11" s="6">
        <v>466.97</v>
      </c>
      <c r="F11" s="6"/>
      <c r="G11" s="6"/>
      <c r="H11" s="6"/>
      <c r="I11" s="6"/>
      <c r="J11" s="6"/>
      <c r="K11" s="6"/>
      <c r="L11" s="6">
        <v>22654.99</v>
      </c>
      <c r="M11" s="6"/>
      <c r="N11" s="57">
        <f t="shared" si="0"/>
        <v>39610.66</v>
      </c>
      <c r="O11" s="32"/>
      <c r="P11" s="32"/>
      <c r="Q11" s="32"/>
    </row>
    <row r="12" spans="1:17" ht="29.25" customHeight="1">
      <c r="A12" s="49">
        <v>7</v>
      </c>
      <c r="B12" s="50" t="s">
        <v>11</v>
      </c>
      <c r="C12" s="6">
        <v>626.62</v>
      </c>
      <c r="D12" s="6">
        <v>3320.3</v>
      </c>
      <c r="E12" s="6">
        <v>3375.37</v>
      </c>
      <c r="F12" s="6"/>
      <c r="G12" s="6">
        <v>31012.4</v>
      </c>
      <c r="H12" s="6"/>
      <c r="I12" s="6"/>
      <c r="J12" s="6"/>
      <c r="K12" s="6"/>
      <c r="L12" s="6">
        <v>3233.47</v>
      </c>
      <c r="M12" s="6"/>
      <c r="N12" s="57">
        <f t="shared" si="0"/>
        <v>41568.16</v>
      </c>
      <c r="O12" s="32"/>
      <c r="P12" s="32"/>
      <c r="Q12" s="32"/>
    </row>
    <row r="13" spans="1:17" ht="29.25" customHeight="1">
      <c r="A13" s="49">
        <v>8</v>
      </c>
      <c r="B13" s="50" t="s">
        <v>12</v>
      </c>
      <c r="C13" s="6">
        <v>939.93</v>
      </c>
      <c r="D13" s="6">
        <v>7365.29</v>
      </c>
      <c r="E13" s="6"/>
      <c r="F13" s="6"/>
      <c r="G13" s="6"/>
      <c r="H13" s="6"/>
      <c r="I13" s="6"/>
      <c r="J13" s="6"/>
      <c r="K13" s="6"/>
      <c r="L13" s="6">
        <v>5541.67</v>
      </c>
      <c r="M13" s="6"/>
      <c r="N13" s="57">
        <f t="shared" si="0"/>
        <v>13846.89</v>
      </c>
      <c r="O13" s="32"/>
      <c r="P13" s="32"/>
      <c r="Q13" s="32"/>
    </row>
    <row r="14" spans="1:17" ht="29.25" customHeight="1">
      <c r="A14" s="49">
        <v>9</v>
      </c>
      <c r="B14" s="50" t="s">
        <v>13</v>
      </c>
      <c r="C14" s="6">
        <v>626.6</v>
      </c>
      <c r="D14" s="6">
        <v>6924.58</v>
      </c>
      <c r="E14" s="6"/>
      <c r="F14" s="6"/>
      <c r="G14" s="6"/>
      <c r="H14" s="6"/>
      <c r="I14" s="6"/>
      <c r="J14" s="6"/>
      <c r="K14" s="6"/>
      <c r="L14" s="83">
        <v>12888.16</v>
      </c>
      <c r="M14" s="6"/>
      <c r="N14" s="57">
        <f t="shared" si="0"/>
        <v>20439.34</v>
      </c>
      <c r="O14" s="32"/>
      <c r="P14" s="32"/>
      <c r="Q14" s="32"/>
    </row>
    <row r="15" spans="1:17" ht="29.25" customHeight="1">
      <c r="A15" s="49">
        <v>10</v>
      </c>
      <c r="B15" s="50" t="s">
        <v>14</v>
      </c>
      <c r="C15" s="6">
        <v>626.62</v>
      </c>
      <c r="D15" s="6">
        <v>1974.61</v>
      </c>
      <c r="E15" s="6"/>
      <c r="F15" s="6"/>
      <c r="G15" s="6"/>
      <c r="H15" s="6"/>
      <c r="I15" s="6"/>
      <c r="J15" s="6"/>
      <c r="K15" s="6"/>
      <c r="L15" s="6">
        <v>3172.96</v>
      </c>
      <c r="M15" s="6"/>
      <c r="N15" s="57">
        <f t="shared" si="0"/>
        <v>5774.1900000000005</v>
      </c>
      <c r="O15" s="32"/>
      <c r="P15" s="32"/>
      <c r="Q15" s="32"/>
    </row>
    <row r="16" spans="1:17" ht="29.25" customHeight="1">
      <c r="A16" s="49">
        <v>11</v>
      </c>
      <c r="B16" s="50" t="s">
        <v>15</v>
      </c>
      <c r="C16" s="6">
        <v>3133.1</v>
      </c>
      <c r="D16" s="6">
        <v>16891.95</v>
      </c>
      <c r="E16" s="6">
        <v>2678.41</v>
      </c>
      <c r="F16" s="6"/>
      <c r="G16" s="6">
        <v>6202.48</v>
      </c>
      <c r="H16" s="6"/>
      <c r="I16" s="6"/>
      <c r="J16" s="6"/>
      <c r="K16" s="6"/>
      <c r="L16" s="6">
        <v>14803.49</v>
      </c>
      <c r="M16" s="6"/>
      <c r="N16" s="57">
        <f t="shared" si="0"/>
        <v>43709.43</v>
      </c>
      <c r="O16" s="32"/>
      <c r="P16" s="32"/>
      <c r="Q16" s="32"/>
    </row>
    <row r="17" spans="1:17" ht="29.25" customHeight="1">
      <c r="A17" s="49">
        <v>12</v>
      </c>
      <c r="B17" s="50" t="s">
        <v>16</v>
      </c>
      <c r="C17" s="6"/>
      <c r="D17" s="6">
        <v>1937.9</v>
      </c>
      <c r="E17" s="6"/>
      <c r="F17" s="6"/>
      <c r="G17" s="6"/>
      <c r="H17" s="6"/>
      <c r="I17" s="6"/>
      <c r="J17" s="6"/>
      <c r="K17" s="6"/>
      <c r="L17" s="6">
        <v>5281.78</v>
      </c>
      <c r="M17" s="6"/>
      <c r="N17" s="57">
        <f t="shared" si="0"/>
        <v>7219.68</v>
      </c>
      <c r="O17" s="32"/>
      <c r="P17" s="32"/>
      <c r="Q17" s="32"/>
    </row>
    <row r="18" spans="1:17" ht="29.25" customHeight="1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>
        <v>697.64</v>
      </c>
      <c r="M18" s="6"/>
      <c r="N18" s="57">
        <f t="shared" si="0"/>
        <v>697.64</v>
      </c>
      <c r="O18" s="32"/>
      <c r="P18" s="32"/>
      <c r="Q18" s="32"/>
    </row>
    <row r="19" spans="1:17" ht="29.25" customHeight="1">
      <c r="A19" s="49">
        <v>14</v>
      </c>
      <c r="B19" s="50" t="s">
        <v>18</v>
      </c>
      <c r="C19" s="6">
        <v>520.76</v>
      </c>
      <c r="D19" s="6">
        <v>8784.6</v>
      </c>
      <c r="E19" s="6"/>
      <c r="F19" s="6"/>
      <c r="G19" s="6"/>
      <c r="H19" s="6"/>
      <c r="I19" s="6"/>
      <c r="J19" s="6"/>
      <c r="K19" s="6"/>
      <c r="L19" s="6">
        <v>8015.1</v>
      </c>
      <c r="M19" s="6"/>
      <c r="N19" s="57">
        <f t="shared" si="0"/>
        <v>17320.46</v>
      </c>
      <c r="O19" s="32"/>
      <c r="P19" s="32"/>
      <c r="Q19" s="32"/>
    </row>
    <row r="20" spans="1:18" ht="29.25" customHeight="1">
      <c r="A20" s="49">
        <v>15</v>
      </c>
      <c r="B20" s="50" t="s">
        <v>19</v>
      </c>
      <c r="C20" s="6">
        <v>886.98</v>
      </c>
      <c r="D20" s="6">
        <v>1328.11</v>
      </c>
      <c r="E20" s="6">
        <v>421.67</v>
      </c>
      <c r="F20" s="6"/>
      <c r="G20" s="6"/>
      <c r="H20" s="6">
        <v>1993.2</v>
      </c>
      <c r="I20" s="6"/>
      <c r="J20" s="6"/>
      <c r="K20" s="6"/>
      <c r="L20" s="6">
        <v>13026.12</v>
      </c>
      <c r="M20" s="6">
        <v>2259.09</v>
      </c>
      <c r="N20" s="57">
        <f t="shared" si="0"/>
        <v>19915.170000000002</v>
      </c>
      <c r="O20" s="32"/>
      <c r="P20" s="32"/>
      <c r="Q20" s="32"/>
      <c r="R20" s="3"/>
    </row>
    <row r="21" spans="1:17" ht="29.25" customHeight="1">
      <c r="A21" s="49">
        <v>16</v>
      </c>
      <c r="B21" s="50" t="s">
        <v>20</v>
      </c>
      <c r="C21" s="6">
        <v>313.31</v>
      </c>
      <c r="D21" s="6"/>
      <c r="E21" s="6"/>
      <c r="F21" s="6"/>
      <c r="G21" s="6"/>
      <c r="H21" s="6"/>
      <c r="I21" s="6"/>
      <c r="J21" s="6"/>
      <c r="K21" s="6"/>
      <c r="L21" s="6">
        <v>1264.35</v>
      </c>
      <c r="M21" s="6"/>
      <c r="N21" s="57">
        <f t="shared" si="0"/>
        <v>1577.6599999999999</v>
      </c>
      <c r="O21" s="32"/>
      <c r="P21" s="32"/>
      <c r="Q21" s="32"/>
    </row>
    <row r="22" spans="1:17" ht="29.25" customHeight="1">
      <c r="A22" s="49">
        <v>17</v>
      </c>
      <c r="B22" s="50" t="s">
        <v>21</v>
      </c>
      <c r="C22" s="6"/>
      <c r="D22" s="6"/>
      <c r="E22" s="6"/>
      <c r="F22" s="6"/>
      <c r="G22" s="6"/>
      <c r="H22" s="6"/>
      <c r="I22" s="6"/>
      <c r="J22" s="6"/>
      <c r="K22" s="6"/>
      <c r="L22" s="6">
        <v>1833.01</v>
      </c>
      <c r="M22" s="6"/>
      <c r="N22" s="57">
        <f t="shared" si="0"/>
        <v>1833.01</v>
      </c>
      <c r="O22" s="32"/>
      <c r="P22" s="32"/>
      <c r="Q22" s="32"/>
    </row>
    <row r="23" spans="1:17" ht="29.25" customHeight="1">
      <c r="A23" s="49">
        <v>18</v>
      </c>
      <c r="B23" s="50" t="s">
        <v>86</v>
      </c>
      <c r="C23" s="6">
        <v>1566.5</v>
      </c>
      <c r="D23" s="6">
        <v>18558.46</v>
      </c>
      <c r="E23" s="6">
        <v>436.2</v>
      </c>
      <c r="F23" s="6"/>
      <c r="G23" s="6"/>
      <c r="H23" s="6"/>
      <c r="I23" s="6"/>
      <c r="J23" s="6"/>
      <c r="K23" s="6"/>
      <c r="L23" s="6">
        <v>17686.09</v>
      </c>
      <c r="M23" s="6"/>
      <c r="N23" s="57">
        <f t="shared" si="0"/>
        <v>38247.25</v>
      </c>
      <c r="O23" s="32"/>
      <c r="P23" s="32"/>
      <c r="Q23" s="32"/>
    </row>
    <row r="24" spans="1:17" ht="29.25" customHeight="1">
      <c r="A24" s="49">
        <v>19</v>
      </c>
      <c r="B24" s="50" t="s">
        <v>22</v>
      </c>
      <c r="C24" s="6"/>
      <c r="D24" s="6">
        <v>26461.38</v>
      </c>
      <c r="E24" s="6"/>
      <c r="F24" s="6"/>
      <c r="G24" s="6"/>
      <c r="H24" s="6"/>
      <c r="I24" s="6"/>
      <c r="J24" s="6"/>
      <c r="K24" s="6"/>
      <c r="L24" s="6">
        <v>9273.66</v>
      </c>
      <c r="M24" s="6"/>
      <c r="N24" s="57">
        <f t="shared" si="0"/>
        <v>35735.04</v>
      </c>
      <c r="O24" s="32"/>
      <c r="P24" s="32"/>
      <c r="Q24" s="32"/>
    </row>
    <row r="25" spans="1:17" ht="29.25" customHeight="1">
      <c r="A25" s="49">
        <v>20</v>
      </c>
      <c r="B25" s="50" t="s">
        <v>23</v>
      </c>
      <c r="C25" s="6">
        <v>939.93</v>
      </c>
      <c r="D25" s="6"/>
      <c r="E25" s="6"/>
      <c r="F25" s="6"/>
      <c r="G25" s="6"/>
      <c r="H25" s="6"/>
      <c r="I25" s="6"/>
      <c r="J25" s="6"/>
      <c r="K25" s="6"/>
      <c r="L25" s="6">
        <v>6117</v>
      </c>
      <c r="M25" s="6"/>
      <c r="N25" s="57">
        <f t="shared" si="0"/>
        <v>7056.93</v>
      </c>
      <c r="O25" s="32"/>
      <c r="P25" s="32"/>
      <c r="Q25" s="32"/>
    </row>
    <row r="26" spans="1:17" ht="29.25" customHeight="1">
      <c r="A26" s="49">
        <v>21</v>
      </c>
      <c r="B26" s="50" t="s">
        <v>24</v>
      </c>
      <c r="C26" s="6"/>
      <c r="D26" s="6">
        <v>1273.84</v>
      </c>
      <c r="E26" s="6">
        <v>933.94</v>
      </c>
      <c r="F26" s="6"/>
      <c r="G26" s="6"/>
      <c r="H26" s="6"/>
      <c r="I26" s="6"/>
      <c r="J26" s="6"/>
      <c r="K26" s="6"/>
      <c r="L26" s="6">
        <v>3480.22</v>
      </c>
      <c r="M26" s="6"/>
      <c r="N26" s="57">
        <f t="shared" si="0"/>
        <v>5688</v>
      </c>
      <c r="O26" s="32"/>
      <c r="P26" s="32"/>
      <c r="Q26" s="32"/>
    </row>
    <row r="27" spans="1:17" ht="29.25" customHeight="1">
      <c r="A27" s="49">
        <v>22</v>
      </c>
      <c r="B27" s="50" t="s">
        <v>25</v>
      </c>
      <c r="C27" s="6">
        <v>5586.65</v>
      </c>
      <c r="D27" s="6">
        <v>20112.61</v>
      </c>
      <c r="E27" s="6">
        <v>1310.31</v>
      </c>
      <c r="F27" s="6"/>
      <c r="G27" s="6">
        <v>6202.48</v>
      </c>
      <c r="H27" s="6">
        <v>1993.2</v>
      </c>
      <c r="I27" s="6"/>
      <c r="J27" s="6">
        <v>11899.54</v>
      </c>
      <c r="K27" s="6"/>
      <c r="L27" s="6">
        <v>22896.67</v>
      </c>
      <c r="M27" s="6">
        <v>16332.54</v>
      </c>
      <c r="N27" s="57">
        <f t="shared" si="0"/>
        <v>86334</v>
      </c>
      <c r="O27" s="32"/>
      <c r="P27" s="32"/>
      <c r="Q27" s="32"/>
    </row>
    <row r="28" spans="1:17" ht="29.25" customHeight="1">
      <c r="A28" s="49">
        <v>23</v>
      </c>
      <c r="B28" s="50" t="s">
        <v>26</v>
      </c>
      <c r="C28" s="6">
        <v>1253.2</v>
      </c>
      <c r="D28" s="6">
        <v>10654.86</v>
      </c>
      <c r="E28" s="6"/>
      <c r="F28" s="6"/>
      <c r="G28" s="6">
        <v>3101.24</v>
      </c>
      <c r="H28" s="6"/>
      <c r="I28" s="6"/>
      <c r="J28" s="6"/>
      <c r="K28" s="6"/>
      <c r="L28" s="6">
        <v>23515.35</v>
      </c>
      <c r="M28" s="6"/>
      <c r="N28" s="57">
        <f t="shared" si="0"/>
        <v>38524.65</v>
      </c>
      <c r="O28" s="32"/>
      <c r="P28" s="32"/>
      <c r="Q28" s="32"/>
    </row>
    <row r="29" spans="1:17" ht="29.25" customHeight="1">
      <c r="A29" s="49">
        <v>24</v>
      </c>
      <c r="B29" s="50" t="s">
        <v>36</v>
      </c>
      <c r="C29" s="6"/>
      <c r="D29" s="6"/>
      <c r="E29" s="6"/>
      <c r="F29" s="6"/>
      <c r="G29" s="6"/>
      <c r="H29" s="6"/>
      <c r="I29" s="6"/>
      <c r="J29" s="6"/>
      <c r="K29" s="6"/>
      <c r="L29" s="6">
        <v>1076.57</v>
      </c>
      <c r="M29" s="6"/>
      <c r="N29" s="57">
        <f t="shared" si="0"/>
        <v>1076.57</v>
      </c>
      <c r="O29" s="32"/>
      <c r="P29" s="32"/>
      <c r="Q29" s="32"/>
    </row>
    <row r="30" spans="1:17" ht="29.25" customHeight="1">
      <c r="A30" s="49">
        <v>25</v>
      </c>
      <c r="B30" s="50" t="s">
        <v>37</v>
      </c>
      <c r="C30" s="6">
        <v>1253.24</v>
      </c>
      <c r="D30" s="6">
        <v>10085.83</v>
      </c>
      <c r="E30" s="6"/>
      <c r="F30" s="6"/>
      <c r="G30" s="6">
        <v>68.37</v>
      </c>
      <c r="H30" s="6"/>
      <c r="I30" s="6"/>
      <c r="J30" s="6"/>
      <c r="K30" s="6"/>
      <c r="L30" s="6">
        <v>9116.98</v>
      </c>
      <c r="M30" s="6"/>
      <c r="N30" s="57">
        <f t="shared" si="0"/>
        <v>20524.42</v>
      </c>
      <c r="O30" s="32"/>
      <c r="P30" s="32"/>
      <c r="Q30" s="32"/>
    </row>
    <row r="31" spans="1:17" ht="29.25" customHeight="1">
      <c r="A31" s="49">
        <v>26</v>
      </c>
      <c r="B31" s="50" t="s">
        <v>39</v>
      </c>
      <c r="C31" s="6"/>
      <c r="D31" s="6"/>
      <c r="E31" s="6"/>
      <c r="F31" s="6"/>
      <c r="G31" s="6"/>
      <c r="H31" s="6"/>
      <c r="I31" s="6"/>
      <c r="J31" s="6"/>
      <c r="K31" s="6"/>
      <c r="L31" s="6">
        <v>412.86</v>
      </c>
      <c r="M31" s="6"/>
      <c r="N31" s="57">
        <f t="shared" si="0"/>
        <v>412.86</v>
      </c>
      <c r="O31" s="32"/>
      <c r="P31" s="32"/>
      <c r="Q31" s="32"/>
    </row>
    <row r="32" spans="1:17" ht="29.25" customHeight="1">
      <c r="A32" s="49">
        <v>27</v>
      </c>
      <c r="B32" s="50" t="s">
        <v>41</v>
      </c>
      <c r="C32" s="6"/>
      <c r="D32" s="6"/>
      <c r="E32" s="6"/>
      <c r="F32" s="6"/>
      <c r="G32" s="6"/>
      <c r="H32" s="6"/>
      <c r="I32" s="6"/>
      <c r="J32" s="6"/>
      <c r="K32" s="6"/>
      <c r="L32" s="6">
        <v>1753.36</v>
      </c>
      <c r="M32" s="6"/>
      <c r="N32" s="57">
        <f t="shared" si="0"/>
        <v>1753.36</v>
      </c>
      <c r="O32" s="32"/>
      <c r="P32" s="32"/>
      <c r="Q32" s="32"/>
    </row>
    <row r="33" spans="1:17" ht="29.25" customHeight="1">
      <c r="A33" s="49">
        <v>28</v>
      </c>
      <c r="B33" s="50" t="s">
        <v>54</v>
      </c>
      <c r="C33" s="6">
        <v>313.31</v>
      </c>
      <c r="D33" s="6"/>
      <c r="E33" s="6"/>
      <c r="F33" s="6"/>
      <c r="G33" s="6"/>
      <c r="H33" s="6"/>
      <c r="I33" s="6"/>
      <c r="J33" s="6"/>
      <c r="K33" s="6"/>
      <c r="L33" s="6">
        <v>632.59</v>
      </c>
      <c r="M33" s="6"/>
      <c r="N33" s="57">
        <f t="shared" si="0"/>
        <v>945.9000000000001</v>
      </c>
      <c r="O33" s="32"/>
      <c r="P33" s="32"/>
      <c r="Q33" s="32"/>
    </row>
    <row r="34" spans="1:17" ht="29.25" customHeight="1">
      <c r="A34" s="49">
        <v>29</v>
      </c>
      <c r="B34" s="50" t="s">
        <v>55</v>
      </c>
      <c r="C34" s="6">
        <v>313.31</v>
      </c>
      <c r="D34" s="6">
        <v>2493.4</v>
      </c>
      <c r="E34" s="6"/>
      <c r="F34" s="6"/>
      <c r="G34" s="6"/>
      <c r="H34" s="6"/>
      <c r="I34" s="6"/>
      <c r="J34" s="6"/>
      <c r="K34" s="6"/>
      <c r="L34" s="6">
        <v>1992.87</v>
      </c>
      <c r="M34" s="6"/>
      <c r="N34" s="57">
        <f t="shared" si="0"/>
        <v>4799.58</v>
      </c>
      <c r="O34" s="32"/>
      <c r="P34" s="32"/>
      <c r="Q34" s="32"/>
    </row>
    <row r="35" spans="1:17" ht="29.25" customHeight="1">
      <c r="A35" s="49">
        <v>30</v>
      </c>
      <c r="B35" s="50" t="s">
        <v>64</v>
      </c>
      <c r="C35" s="6">
        <v>626.62</v>
      </c>
      <c r="D35" s="6">
        <v>1937.9</v>
      </c>
      <c r="E35" s="6"/>
      <c r="F35" s="6"/>
      <c r="G35" s="6"/>
      <c r="H35" s="6"/>
      <c r="I35" s="6"/>
      <c r="J35" s="6"/>
      <c r="K35" s="6"/>
      <c r="L35" s="6">
        <v>1689.96</v>
      </c>
      <c r="M35" s="6"/>
      <c r="N35" s="57">
        <f t="shared" si="0"/>
        <v>4254.48</v>
      </c>
      <c r="O35" s="32"/>
      <c r="P35" s="32"/>
      <c r="Q35" s="32"/>
    </row>
    <row r="36" spans="1:14" ht="15.75">
      <c r="A36" s="51"/>
      <c r="B36" s="51" t="s">
        <v>27</v>
      </c>
      <c r="C36" s="63">
        <f aca="true" t="shared" si="1" ref="C36:M36">SUM(C6:C35)</f>
        <v>25947.400000000005</v>
      </c>
      <c r="D36" s="63">
        <f t="shared" si="1"/>
        <v>186374.00999999998</v>
      </c>
      <c r="E36" s="63">
        <f t="shared" si="1"/>
        <v>18999.549999999996</v>
      </c>
      <c r="F36" s="63">
        <f>SUM(F6:F35)</f>
        <v>0</v>
      </c>
      <c r="G36" s="63">
        <f t="shared" si="1"/>
        <v>96206.80999999998</v>
      </c>
      <c r="H36" s="63">
        <f t="shared" si="1"/>
        <v>7888.51</v>
      </c>
      <c r="I36" s="63">
        <f t="shared" si="1"/>
        <v>3143.64</v>
      </c>
      <c r="J36" s="63">
        <f>SUM(J6:J35)</f>
        <v>11899.54</v>
      </c>
      <c r="K36" s="63">
        <f>SUM(K6:K35)</f>
        <v>8568.57</v>
      </c>
      <c r="L36" s="63">
        <f>SUM(L6:L35)</f>
        <v>234220.08000000002</v>
      </c>
      <c r="M36" s="63">
        <f t="shared" si="1"/>
        <v>19995.52</v>
      </c>
      <c r="N36" s="57">
        <f t="shared" si="0"/>
        <v>613243.63</v>
      </c>
    </row>
    <row r="37" ht="12.75">
      <c r="C37" s="60"/>
    </row>
    <row r="38" ht="12.75">
      <c r="C38" s="3"/>
    </row>
    <row r="39" spans="4:13" ht="12.75">
      <c r="D39" s="3"/>
      <c r="E39" s="3"/>
      <c r="I39" s="3"/>
      <c r="J39" s="3"/>
      <c r="K39" s="3"/>
      <c r="L39" s="3"/>
      <c r="M39" s="3"/>
    </row>
    <row r="40" ht="12.75">
      <c r="D40" s="3"/>
    </row>
  </sheetData>
  <printOptions/>
  <pageMargins left="0.75" right="0.75" top="1" bottom="1" header="0.5" footer="0.5"/>
  <pageSetup horizontalDpi="600" verticalDpi="600" orientation="portrait" paperSize="9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E17" sqref="E17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3" t="s">
        <v>109</v>
      </c>
      <c r="B3" s="53"/>
      <c r="C3" s="53"/>
    </row>
    <row r="4" spans="1:3" ht="14.25">
      <c r="A4" s="89"/>
      <c r="B4" s="89"/>
      <c r="C4" s="89"/>
    </row>
    <row r="5" spans="1:3" ht="15.75">
      <c r="A5" s="44" t="s">
        <v>0</v>
      </c>
      <c r="B5" s="45" t="s">
        <v>1</v>
      </c>
      <c r="C5" s="45" t="s">
        <v>81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10041.97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10041.97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J24" sqref="J24"/>
    </sheetView>
  </sheetViews>
  <sheetFormatPr defaultColWidth="9.140625" defaultRowHeight="12.75"/>
  <cols>
    <col min="2" max="2" width="26.7109375" style="0" bestFit="1" customWidth="1"/>
    <col min="3" max="3" width="11.7109375" style="0" customWidth="1"/>
  </cols>
  <sheetData>
    <row r="3" spans="1:3" ht="15">
      <c r="A3" s="53" t="s">
        <v>110</v>
      </c>
      <c r="B3" s="53"/>
      <c r="C3" s="53"/>
    </row>
    <row r="4" spans="1:3" ht="14.25">
      <c r="A4" s="89"/>
      <c r="B4" s="89"/>
      <c r="C4" s="89"/>
    </row>
    <row r="5" spans="1:3" ht="47.25">
      <c r="A5" s="44" t="s">
        <v>0</v>
      </c>
      <c r="B5" s="45" t="s">
        <v>1</v>
      </c>
      <c r="C5" s="45" t="s">
        <v>93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>
        <v>40372.58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40372.58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K25" sqref="K25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3" t="s">
        <v>111</v>
      </c>
      <c r="B3" s="53"/>
      <c r="C3" s="53"/>
      <c r="D3" s="53"/>
      <c r="E3" s="53"/>
      <c r="F3" s="53"/>
    </row>
    <row r="4" spans="1:6" ht="14.25">
      <c r="A4" s="89"/>
      <c r="B4" s="89"/>
      <c r="C4" s="89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60</v>
      </c>
      <c r="D5" s="45" t="s">
        <v>61</v>
      </c>
    </row>
    <row r="6" spans="1:4" ht="15.75">
      <c r="A6" s="49">
        <v>1</v>
      </c>
      <c r="B6" s="50" t="s">
        <v>6</v>
      </c>
      <c r="C6" s="55"/>
      <c r="D6" s="55"/>
    </row>
    <row r="7" spans="1:4" ht="15.75">
      <c r="A7" s="49">
        <v>2</v>
      </c>
      <c r="B7" s="50" t="s">
        <v>7</v>
      </c>
      <c r="C7" s="55"/>
      <c r="D7" s="55"/>
    </row>
    <row r="8" spans="1:4" ht="15.75">
      <c r="A8" s="49">
        <v>3</v>
      </c>
      <c r="B8" s="50" t="s">
        <v>8</v>
      </c>
      <c r="C8" s="55"/>
      <c r="D8" s="55"/>
    </row>
    <row r="9" spans="1:4" ht="15.75">
      <c r="A9" s="49">
        <v>4</v>
      </c>
      <c r="B9" s="50" t="s">
        <v>9</v>
      </c>
      <c r="C9" s="55"/>
      <c r="D9" s="55"/>
    </row>
    <row r="10" spans="1:4" ht="15.75">
      <c r="A10" s="49">
        <v>5</v>
      </c>
      <c r="B10" s="50" t="s">
        <v>10</v>
      </c>
      <c r="C10" s="55"/>
      <c r="D10" s="55"/>
    </row>
    <row r="11" spans="1:4" ht="15.75">
      <c r="A11" s="49">
        <v>6</v>
      </c>
      <c r="B11" s="50" t="s">
        <v>53</v>
      </c>
      <c r="C11" s="55"/>
      <c r="D11" s="55"/>
    </row>
    <row r="12" spans="1:4" ht="15.75">
      <c r="A12" s="49">
        <v>7</v>
      </c>
      <c r="B12" s="50" t="s">
        <v>11</v>
      </c>
      <c r="C12" s="55"/>
      <c r="D12" s="55"/>
    </row>
    <row r="13" spans="1:4" ht="15.75">
      <c r="A13" s="49">
        <v>8</v>
      </c>
      <c r="B13" s="50" t="s">
        <v>12</v>
      </c>
      <c r="C13" s="55">
        <v>86914.16</v>
      </c>
      <c r="D13" s="55"/>
    </row>
    <row r="14" spans="1:4" ht="15.75">
      <c r="A14" s="49">
        <v>9</v>
      </c>
      <c r="B14" s="50" t="s">
        <v>13</v>
      </c>
      <c r="C14" s="55"/>
      <c r="D14" s="55"/>
    </row>
    <row r="15" spans="1:4" ht="15.75">
      <c r="A15" s="49">
        <v>10</v>
      </c>
      <c r="B15" s="50" t="s">
        <v>14</v>
      </c>
      <c r="C15" s="55"/>
      <c r="D15" s="55"/>
    </row>
    <row r="16" spans="1:4" ht="15.75">
      <c r="A16" s="49">
        <v>11</v>
      </c>
      <c r="B16" s="50" t="s">
        <v>15</v>
      </c>
      <c r="C16" s="55">
        <v>2683.15</v>
      </c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/>
      <c r="D19" s="55"/>
    </row>
    <row r="20" spans="1:4" ht="15.75">
      <c r="A20" s="49">
        <v>15</v>
      </c>
      <c r="B20" s="50" t="s">
        <v>19</v>
      </c>
      <c r="C20" s="55"/>
      <c r="D20" s="55">
        <v>3801.92</v>
      </c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87</v>
      </c>
      <c r="C23" s="55"/>
      <c r="D23" s="55"/>
    </row>
    <row r="24" spans="1:4" ht="15.75">
      <c r="A24" s="49">
        <v>19</v>
      </c>
      <c r="B24" s="50" t="s">
        <v>22</v>
      </c>
      <c r="C24" s="55"/>
      <c r="D24" s="55"/>
    </row>
    <row r="25" spans="1:4" ht="15.75">
      <c r="A25" s="49">
        <v>20</v>
      </c>
      <c r="B25" s="50" t="s">
        <v>23</v>
      </c>
      <c r="C25" s="55"/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/>
      <c r="D27" s="55"/>
    </row>
    <row r="28" spans="1:4" ht="15.75">
      <c r="A28" s="49">
        <v>23</v>
      </c>
      <c r="B28" s="50" t="s">
        <v>26</v>
      </c>
      <c r="C28" s="55"/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/>
      <c r="D30" s="55"/>
    </row>
    <row r="31" spans="1:4" ht="15.75">
      <c r="A31" s="49">
        <v>26</v>
      </c>
      <c r="B31" s="50" t="s">
        <v>39</v>
      </c>
      <c r="C31" s="55"/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/>
      <c r="D34" s="55"/>
    </row>
    <row r="35" spans="1:4" ht="15.75">
      <c r="A35" s="49">
        <v>30</v>
      </c>
      <c r="B35" s="50" t="s">
        <v>64</v>
      </c>
      <c r="C35" s="55"/>
      <c r="D35" s="55"/>
    </row>
    <row r="36" spans="1:4" ht="15.75">
      <c r="A36" s="51"/>
      <c r="B36" s="51" t="s">
        <v>27</v>
      </c>
      <c r="C36" s="56">
        <f>SUM(C6:C35)</f>
        <v>89597.31</v>
      </c>
      <c r="D36" s="56">
        <f>SUM(D6:D35)</f>
        <v>3801.92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C7" sqref="C7:C3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5" t="s">
        <v>96</v>
      </c>
      <c r="B3" s="85"/>
      <c r="C3" s="85"/>
      <c r="D3" s="85"/>
      <c r="E3" s="85"/>
      <c r="F3" s="85"/>
      <c r="G3" s="86"/>
    </row>
    <row r="4" spans="1:7" ht="12.75">
      <c r="A4" s="86"/>
      <c r="B4" s="86"/>
      <c r="C4" s="86"/>
      <c r="D4" s="86"/>
      <c r="E4" s="86"/>
      <c r="F4" s="86"/>
      <c r="G4" s="86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28</v>
      </c>
      <c r="D6" s="38" t="s">
        <v>29</v>
      </c>
      <c r="E6" s="39" t="s">
        <v>30</v>
      </c>
      <c r="F6" s="32"/>
    </row>
    <row r="7" spans="1:9" ht="15.75">
      <c r="A7" s="49">
        <v>1</v>
      </c>
      <c r="B7" s="50" t="s">
        <v>6</v>
      </c>
      <c r="C7" s="6">
        <v>6169.92</v>
      </c>
      <c r="D7" s="6">
        <v>4936.13</v>
      </c>
      <c r="E7" s="7">
        <f>C7+D7</f>
        <v>11106.05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3647.08</v>
      </c>
      <c r="D8" s="6">
        <v>2917.69</v>
      </c>
      <c r="E8" s="7">
        <f aca="true" t="shared" si="0" ref="E8:E37">C8+D8</f>
        <v>6564.77</v>
      </c>
      <c r="F8" s="32"/>
      <c r="H8" s="3"/>
    </row>
    <row r="9" spans="1:8" ht="15.75">
      <c r="A9" s="49">
        <v>3</v>
      </c>
      <c r="B9" s="50" t="s">
        <v>8</v>
      </c>
      <c r="C9" s="6">
        <v>5029.09</v>
      </c>
      <c r="D9" s="6">
        <v>4023.65</v>
      </c>
      <c r="E9" s="7">
        <f t="shared" si="0"/>
        <v>9052.74</v>
      </c>
      <c r="F9" s="32"/>
      <c r="H9" s="3"/>
    </row>
    <row r="10" spans="1:8" ht="15.75">
      <c r="A10" s="49">
        <v>4</v>
      </c>
      <c r="B10" s="50" t="s">
        <v>9</v>
      </c>
      <c r="C10" s="6">
        <v>2626.87</v>
      </c>
      <c r="D10" s="6">
        <v>2101.52</v>
      </c>
      <c r="E10" s="7">
        <f t="shared" si="0"/>
        <v>4728.389999999999</v>
      </c>
      <c r="F10" s="32"/>
      <c r="H10" s="3"/>
    </row>
    <row r="11" spans="1:8" ht="15.75">
      <c r="A11" s="49">
        <v>5</v>
      </c>
      <c r="B11" s="50" t="s">
        <v>10</v>
      </c>
      <c r="C11" s="6">
        <v>4914.39</v>
      </c>
      <c r="D11" s="6">
        <v>3931.61</v>
      </c>
      <c r="E11" s="7">
        <f t="shared" si="0"/>
        <v>8846</v>
      </c>
      <c r="F11" s="32"/>
      <c r="H11" s="3"/>
    </row>
    <row r="12" spans="1:8" ht="15.75">
      <c r="A12" s="49">
        <v>6</v>
      </c>
      <c r="B12" s="50" t="s">
        <v>53</v>
      </c>
      <c r="C12" s="6">
        <v>7442.89</v>
      </c>
      <c r="D12" s="6">
        <v>5954.96</v>
      </c>
      <c r="E12" s="7">
        <f t="shared" si="0"/>
        <v>13397.85</v>
      </c>
      <c r="F12" s="32"/>
      <c r="H12" s="3"/>
    </row>
    <row r="13" spans="1:8" ht="15.75">
      <c r="A13" s="49">
        <v>7</v>
      </c>
      <c r="B13" s="50" t="s">
        <v>11</v>
      </c>
      <c r="C13" s="6">
        <v>1036.58</v>
      </c>
      <c r="D13" s="6">
        <v>829.3</v>
      </c>
      <c r="E13" s="7">
        <f t="shared" si="0"/>
        <v>1865.8799999999999</v>
      </c>
      <c r="F13" s="32"/>
      <c r="H13" s="3"/>
    </row>
    <row r="14" spans="1:8" ht="15.75">
      <c r="A14" s="49">
        <v>8</v>
      </c>
      <c r="B14" s="50" t="s">
        <v>12</v>
      </c>
      <c r="C14" s="6">
        <v>3108.83</v>
      </c>
      <c r="D14" s="6">
        <v>2487.23</v>
      </c>
      <c r="E14" s="7">
        <f t="shared" si="0"/>
        <v>5596.0599999999995</v>
      </c>
      <c r="F14" s="32"/>
      <c r="H14" s="3"/>
    </row>
    <row r="15" spans="1:8" ht="15.75">
      <c r="A15" s="49">
        <v>9</v>
      </c>
      <c r="B15" s="50" t="s">
        <v>13</v>
      </c>
      <c r="C15" s="6">
        <v>3352.05</v>
      </c>
      <c r="D15" s="6">
        <v>2682.1</v>
      </c>
      <c r="E15" s="7">
        <f t="shared" si="0"/>
        <v>6034.15</v>
      </c>
      <c r="F15" s="32"/>
      <c r="H15" s="3"/>
    </row>
    <row r="16" spans="1:8" ht="15.75">
      <c r="A16" s="49">
        <v>10</v>
      </c>
      <c r="B16" s="50" t="s">
        <v>14</v>
      </c>
      <c r="C16" s="6">
        <v>787.98</v>
      </c>
      <c r="D16" s="6">
        <v>630.43</v>
      </c>
      <c r="E16" s="7">
        <f t="shared" si="0"/>
        <v>1418.4099999999999</v>
      </c>
      <c r="F16" s="32"/>
      <c r="H16" s="3"/>
    </row>
    <row r="17" spans="1:8" ht="15.75">
      <c r="A17" s="49">
        <v>11</v>
      </c>
      <c r="B17" s="50" t="s">
        <v>15</v>
      </c>
      <c r="C17" s="6">
        <v>4542.55</v>
      </c>
      <c r="D17" s="6">
        <v>3634.4</v>
      </c>
      <c r="E17" s="7">
        <f t="shared" si="0"/>
        <v>8176.950000000001</v>
      </c>
      <c r="F17" s="32"/>
      <c r="H17" s="3"/>
    </row>
    <row r="18" spans="1:8" ht="15.75">
      <c r="A18" s="49">
        <v>12</v>
      </c>
      <c r="B18" s="50" t="s">
        <v>16</v>
      </c>
      <c r="C18" s="6">
        <v>4274.03</v>
      </c>
      <c r="D18" s="6">
        <v>3419.34</v>
      </c>
      <c r="E18" s="7">
        <f t="shared" si="0"/>
        <v>7693.37</v>
      </c>
      <c r="F18" s="32"/>
      <c r="H18" s="3"/>
    </row>
    <row r="19" spans="1:8" ht="15.75">
      <c r="A19" s="49">
        <v>13</v>
      </c>
      <c r="B19" s="50" t="s">
        <v>17</v>
      </c>
      <c r="C19" s="6">
        <v>1240.42</v>
      </c>
      <c r="D19" s="6">
        <v>992.49</v>
      </c>
      <c r="E19" s="7">
        <f t="shared" si="0"/>
        <v>2232.91</v>
      </c>
      <c r="F19" s="32"/>
      <c r="H19" s="3"/>
    </row>
    <row r="20" spans="1:8" ht="15.75">
      <c r="A20" s="49">
        <v>14</v>
      </c>
      <c r="B20" s="50" t="s">
        <v>18</v>
      </c>
      <c r="C20" s="6">
        <v>1371.92</v>
      </c>
      <c r="D20" s="6">
        <v>1097.66</v>
      </c>
      <c r="E20" s="7">
        <f t="shared" si="0"/>
        <v>2469.58</v>
      </c>
      <c r="F20" s="32"/>
      <c r="H20" s="3"/>
    </row>
    <row r="21" spans="1:8" ht="15.75">
      <c r="A21" s="49">
        <v>15</v>
      </c>
      <c r="B21" s="50" t="s">
        <v>19</v>
      </c>
      <c r="C21" s="6">
        <v>5744.43</v>
      </c>
      <c r="D21" s="6">
        <v>4596.1</v>
      </c>
      <c r="E21" s="7">
        <f t="shared" si="0"/>
        <v>10340.53</v>
      </c>
      <c r="F21" s="32"/>
      <c r="H21" s="3"/>
    </row>
    <row r="22" spans="1:8" ht="15.75">
      <c r="A22" s="49">
        <v>16</v>
      </c>
      <c r="B22" s="50" t="s">
        <v>20</v>
      </c>
      <c r="C22" s="6">
        <v>812.37</v>
      </c>
      <c r="D22" s="6">
        <v>649.92</v>
      </c>
      <c r="E22" s="7">
        <f t="shared" si="0"/>
        <v>1462.29</v>
      </c>
      <c r="F22" s="32"/>
      <c r="H22" s="3"/>
    </row>
    <row r="23" spans="1:8" ht="15.75">
      <c r="A23" s="49">
        <v>17</v>
      </c>
      <c r="B23" s="50" t="s">
        <v>21</v>
      </c>
      <c r="C23" s="6">
        <v>2034.14</v>
      </c>
      <c r="D23" s="6">
        <v>1627.42</v>
      </c>
      <c r="E23" s="7">
        <f t="shared" si="0"/>
        <v>3661.5600000000004</v>
      </c>
      <c r="F23" s="32"/>
      <c r="H23" s="3"/>
    </row>
    <row r="24" spans="1:8" ht="15.75">
      <c r="A24" s="49">
        <v>18</v>
      </c>
      <c r="B24" s="50" t="s">
        <v>87</v>
      </c>
      <c r="C24" s="6">
        <v>6010.86</v>
      </c>
      <c r="D24" s="6">
        <v>4809.74</v>
      </c>
      <c r="E24" s="7">
        <f t="shared" si="0"/>
        <v>10820.599999999999</v>
      </c>
      <c r="F24" s="32"/>
      <c r="H24" s="3"/>
    </row>
    <row r="25" spans="1:8" ht="15.75">
      <c r="A25" s="49">
        <v>19</v>
      </c>
      <c r="B25" s="50" t="s">
        <v>22</v>
      </c>
      <c r="C25" s="6">
        <v>2711.63</v>
      </c>
      <c r="D25" s="6">
        <v>2169.27</v>
      </c>
      <c r="E25" s="7">
        <f t="shared" si="0"/>
        <v>4880.9</v>
      </c>
      <c r="F25" s="32"/>
      <c r="H25" s="3"/>
    </row>
    <row r="26" spans="1:8" ht="15.75">
      <c r="A26" s="49">
        <v>20</v>
      </c>
      <c r="B26" s="50" t="s">
        <v>23</v>
      </c>
      <c r="C26" s="6">
        <v>1769.96</v>
      </c>
      <c r="D26" s="6">
        <v>1416.12</v>
      </c>
      <c r="E26" s="7">
        <f t="shared" si="0"/>
        <v>3186.08</v>
      </c>
      <c r="F26" s="32"/>
      <c r="H26" s="3"/>
    </row>
    <row r="27" spans="1:8" ht="15.75">
      <c r="A27" s="49">
        <v>21</v>
      </c>
      <c r="B27" s="50" t="s">
        <v>24</v>
      </c>
      <c r="C27" s="6">
        <v>2837.29</v>
      </c>
      <c r="D27" s="6">
        <v>2270.02</v>
      </c>
      <c r="E27" s="7">
        <f t="shared" si="0"/>
        <v>5107.3099999999995</v>
      </c>
      <c r="F27" s="32"/>
      <c r="H27" s="3"/>
    </row>
    <row r="28" spans="1:8" ht="15.75">
      <c r="A28" s="49">
        <v>22</v>
      </c>
      <c r="B28" s="50" t="s">
        <v>25</v>
      </c>
      <c r="C28" s="6">
        <v>9556.97</v>
      </c>
      <c r="D28" s="6">
        <v>7644.1</v>
      </c>
      <c r="E28" s="7">
        <f t="shared" si="0"/>
        <v>17201.07</v>
      </c>
      <c r="F28" s="32"/>
      <c r="H28" s="3"/>
    </row>
    <row r="29" spans="1:8" ht="15.75">
      <c r="A29" s="49">
        <v>23</v>
      </c>
      <c r="B29" s="50" t="s">
        <v>26</v>
      </c>
      <c r="C29" s="6">
        <v>11718.43</v>
      </c>
      <c r="D29" s="6">
        <v>9376.8</v>
      </c>
      <c r="E29" s="7">
        <f t="shared" si="0"/>
        <v>21095.23</v>
      </c>
      <c r="F29" s="32"/>
      <c r="H29" s="3"/>
    </row>
    <row r="30" spans="1:8" ht="15.75">
      <c r="A30" s="49">
        <v>24</v>
      </c>
      <c r="B30" s="50" t="s">
        <v>36</v>
      </c>
      <c r="C30" s="6">
        <v>857.29</v>
      </c>
      <c r="D30" s="6">
        <v>685.84</v>
      </c>
      <c r="E30" s="7">
        <f t="shared" si="0"/>
        <v>1543.13</v>
      </c>
      <c r="F30" s="32"/>
      <c r="H30" s="3"/>
    </row>
    <row r="31" spans="1:8" ht="15.75">
      <c r="A31" s="49">
        <v>25</v>
      </c>
      <c r="B31" s="50" t="s">
        <v>37</v>
      </c>
      <c r="C31" s="6">
        <v>6790.15</v>
      </c>
      <c r="D31" s="6">
        <v>5432.5</v>
      </c>
      <c r="E31" s="7">
        <f t="shared" si="0"/>
        <v>12222.65</v>
      </c>
      <c r="F31" s="32"/>
      <c r="H31" s="3"/>
    </row>
    <row r="32" spans="1:8" ht="15.75">
      <c r="A32" s="49">
        <v>26</v>
      </c>
      <c r="B32" s="50" t="s">
        <v>39</v>
      </c>
      <c r="C32" s="6">
        <v>1157.8</v>
      </c>
      <c r="D32" s="6">
        <v>926.36</v>
      </c>
      <c r="E32" s="7">
        <f t="shared" si="0"/>
        <v>2084.16</v>
      </c>
      <c r="F32" s="32"/>
      <c r="H32" s="3"/>
    </row>
    <row r="33" spans="1:8" ht="15.75">
      <c r="A33" s="49">
        <v>27</v>
      </c>
      <c r="B33" s="50" t="s">
        <v>41</v>
      </c>
      <c r="C33" s="6">
        <v>1476.75</v>
      </c>
      <c r="D33" s="6">
        <v>1181.55</v>
      </c>
      <c r="E33" s="7">
        <f t="shared" si="0"/>
        <v>2658.3</v>
      </c>
      <c r="F33" s="32"/>
      <c r="H33" s="3"/>
    </row>
    <row r="34" spans="1:8" ht="15.75">
      <c r="A34" s="49">
        <v>28</v>
      </c>
      <c r="B34" s="50" t="s">
        <v>54</v>
      </c>
      <c r="C34" s="6">
        <v>168.39</v>
      </c>
      <c r="D34" s="6">
        <v>134.72</v>
      </c>
      <c r="E34" s="7">
        <f t="shared" si="0"/>
        <v>303.11</v>
      </c>
      <c r="F34" s="32"/>
      <c r="H34" s="3"/>
    </row>
    <row r="35" spans="1:8" ht="15.75">
      <c r="A35" s="49">
        <v>29</v>
      </c>
      <c r="B35" s="50" t="s">
        <v>55</v>
      </c>
      <c r="C35" s="6">
        <v>1090.98</v>
      </c>
      <c r="D35" s="6">
        <v>872.9</v>
      </c>
      <c r="E35" s="7">
        <f t="shared" si="0"/>
        <v>1963.88</v>
      </c>
      <c r="F35" s="32"/>
      <c r="H35" s="3"/>
    </row>
    <row r="36" spans="1:8" ht="15.75">
      <c r="A36" s="49">
        <v>30</v>
      </c>
      <c r="B36" s="50" t="s">
        <v>64</v>
      </c>
      <c r="C36" s="6">
        <v>280.94</v>
      </c>
      <c r="D36" s="6">
        <v>224.76</v>
      </c>
      <c r="E36" s="7">
        <f t="shared" si="0"/>
        <v>505.7</v>
      </c>
      <c r="F36" s="32"/>
      <c r="H36" s="3"/>
    </row>
    <row r="37" spans="1:8" ht="15.75">
      <c r="A37" s="51"/>
      <c r="B37" s="51" t="s">
        <v>27</v>
      </c>
      <c r="C37" s="57">
        <f>SUM(C7:C36)</f>
        <v>104562.98000000001</v>
      </c>
      <c r="D37" s="57">
        <f>SUM(D7:D36)</f>
        <v>83656.62999999998</v>
      </c>
      <c r="E37" s="7">
        <f t="shared" si="0"/>
        <v>188219.61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J25" sqref="J25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5" t="s">
        <v>97</v>
      </c>
      <c r="C2" s="85"/>
      <c r="D2" s="85"/>
      <c r="E2" s="85"/>
      <c r="F2" s="85"/>
      <c r="G2" s="85"/>
      <c r="H2" s="85"/>
      <c r="I2" s="85"/>
      <c r="J2" s="74"/>
      <c r="K2" s="74"/>
    </row>
    <row r="3" spans="2:6" ht="15">
      <c r="B3" s="31"/>
      <c r="C3" s="31"/>
      <c r="D3" s="30"/>
      <c r="E3" s="30"/>
      <c r="F3" s="30"/>
    </row>
    <row r="4" spans="2:6" ht="14.25">
      <c r="B4" s="32"/>
      <c r="C4" s="33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72</v>
      </c>
      <c r="D5" s="38" t="s">
        <v>73</v>
      </c>
      <c r="E5" s="39" t="s">
        <v>70</v>
      </c>
      <c r="F5" s="32"/>
    </row>
    <row r="6" spans="1:6" ht="15.75">
      <c r="A6" s="49">
        <v>1</v>
      </c>
      <c r="B6" s="50" t="s">
        <v>6</v>
      </c>
      <c r="C6" s="40">
        <v>1405.22</v>
      </c>
      <c r="D6" s="40">
        <v>1124.2</v>
      </c>
      <c r="E6" s="41">
        <f>C6+D6</f>
        <v>2529.42</v>
      </c>
      <c r="F6" s="32"/>
    </row>
    <row r="7" spans="1:6" ht="15.75">
      <c r="A7" s="49">
        <v>2</v>
      </c>
      <c r="B7" s="50" t="s">
        <v>7</v>
      </c>
      <c r="C7" s="6">
        <v>572.72</v>
      </c>
      <c r="D7" s="6">
        <v>458.16</v>
      </c>
      <c r="E7" s="41">
        <f aca="true" t="shared" si="0" ref="E7:E36">C7+D7</f>
        <v>1030.88</v>
      </c>
      <c r="F7" s="32"/>
    </row>
    <row r="8" spans="1:6" ht="15.75">
      <c r="A8" s="49">
        <v>3</v>
      </c>
      <c r="B8" s="50" t="s">
        <v>8</v>
      </c>
      <c r="C8" s="1">
        <v>0</v>
      </c>
      <c r="D8" s="6">
        <v>0</v>
      </c>
      <c r="E8" s="41">
        <f t="shared" si="0"/>
        <v>0</v>
      </c>
      <c r="F8" s="32"/>
    </row>
    <row r="9" spans="1:6" ht="15.75">
      <c r="A9" s="49">
        <v>4</v>
      </c>
      <c r="B9" s="50" t="s">
        <v>9</v>
      </c>
      <c r="C9" s="6">
        <v>843.3</v>
      </c>
      <c r="D9" s="6">
        <v>674.61</v>
      </c>
      <c r="E9" s="41">
        <f t="shared" si="0"/>
        <v>1517.9099999999999</v>
      </c>
      <c r="F9" s="32"/>
    </row>
    <row r="10" spans="1:6" ht="15.75">
      <c r="A10" s="49">
        <v>5</v>
      </c>
      <c r="B10" s="50" t="s">
        <v>10</v>
      </c>
      <c r="C10" s="6">
        <v>1318.64</v>
      </c>
      <c r="D10" s="6">
        <v>1054.9</v>
      </c>
      <c r="E10" s="41">
        <f t="shared" si="0"/>
        <v>2373.54</v>
      </c>
      <c r="F10" s="32"/>
    </row>
    <row r="11" spans="1:6" ht="15.75">
      <c r="A11" s="49">
        <v>6</v>
      </c>
      <c r="B11" s="50" t="s">
        <v>53</v>
      </c>
      <c r="C11" s="6">
        <v>1612.71</v>
      </c>
      <c r="D11" s="6">
        <v>1290.2</v>
      </c>
      <c r="E11" s="41">
        <f t="shared" si="0"/>
        <v>2902.91</v>
      </c>
      <c r="F11" s="32"/>
    </row>
    <row r="12" spans="1:6" ht="15.75">
      <c r="A12" s="49">
        <v>7</v>
      </c>
      <c r="B12" s="50" t="s">
        <v>11</v>
      </c>
      <c r="C12" s="6">
        <v>124.43</v>
      </c>
      <c r="D12" s="6">
        <v>99.54</v>
      </c>
      <c r="E12" s="41">
        <f t="shared" si="0"/>
        <v>223.97000000000003</v>
      </c>
      <c r="F12" s="32"/>
    </row>
    <row r="13" spans="1:6" ht="15.75">
      <c r="A13" s="49">
        <v>8</v>
      </c>
      <c r="B13" s="50" t="s">
        <v>12</v>
      </c>
      <c r="C13" s="6">
        <v>406.59</v>
      </c>
      <c r="D13" s="6">
        <v>325.29</v>
      </c>
      <c r="E13" s="41">
        <f t="shared" si="0"/>
        <v>731.88</v>
      </c>
      <c r="F13" s="32"/>
    </row>
    <row r="14" spans="1:6" ht="15.75">
      <c r="A14" s="49">
        <v>9</v>
      </c>
      <c r="B14" s="50" t="s">
        <v>13</v>
      </c>
      <c r="C14" s="6">
        <v>1560.86</v>
      </c>
      <c r="D14" s="6">
        <v>1248.68</v>
      </c>
      <c r="E14" s="41">
        <f t="shared" si="0"/>
        <v>2809.54</v>
      </c>
      <c r="F14" s="32"/>
    </row>
    <row r="15" spans="1:6" ht="15.75">
      <c r="A15" s="49">
        <v>10</v>
      </c>
      <c r="B15" s="50" t="s">
        <v>14</v>
      </c>
      <c r="C15" s="6">
        <v>0</v>
      </c>
      <c r="D15" s="6">
        <v>0</v>
      </c>
      <c r="E15" s="41">
        <f t="shared" si="0"/>
        <v>0</v>
      </c>
      <c r="F15" s="32"/>
    </row>
    <row r="16" spans="1:6" ht="15.75">
      <c r="A16" s="49">
        <v>11</v>
      </c>
      <c r="B16" s="50" t="s">
        <v>15</v>
      </c>
      <c r="C16" s="6">
        <v>772.85</v>
      </c>
      <c r="D16" s="6">
        <v>618.3</v>
      </c>
      <c r="E16" s="41">
        <f t="shared" si="0"/>
        <v>1391.15</v>
      </c>
      <c r="F16" s="32"/>
    </row>
    <row r="17" spans="1:6" ht="15.75">
      <c r="A17" s="49">
        <v>12</v>
      </c>
      <c r="B17" s="50" t="s">
        <v>16</v>
      </c>
      <c r="C17" s="6">
        <v>883.37</v>
      </c>
      <c r="D17" s="6">
        <v>706.68</v>
      </c>
      <c r="E17" s="41">
        <f t="shared" si="0"/>
        <v>1590.05</v>
      </c>
      <c r="F17" s="32"/>
    </row>
    <row r="18" spans="1:6" ht="15.75">
      <c r="A18" s="49">
        <v>13</v>
      </c>
      <c r="B18" s="50" t="s">
        <v>17</v>
      </c>
      <c r="C18" s="6">
        <v>133.31</v>
      </c>
      <c r="D18" s="6">
        <v>106.66</v>
      </c>
      <c r="E18" s="41">
        <f t="shared" si="0"/>
        <v>239.97</v>
      </c>
      <c r="F18" s="32"/>
    </row>
    <row r="19" spans="1:6" ht="15.75">
      <c r="A19" s="49">
        <v>14</v>
      </c>
      <c r="B19" s="50" t="s">
        <v>18</v>
      </c>
      <c r="C19" s="6">
        <v>679.48</v>
      </c>
      <c r="D19" s="6">
        <v>543.62</v>
      </c>
      <c r="E19" s="41">
        <f t="shared" si="0"/>
        <v>1223.1</v>
      </c>
      <c r="F19" s="32"/>
    </row>
    <row r="20" spans="1:6" ht="15.75">
      <c r="A20" s="49">
        <v>15</v>
      </c>
      <c r="B20" s="50" t="s">
        <v>19</v>
      </c>
      <c r="C20" s="6">
        <v>1787.11</v>
      </c>
      <c r="D20" s="6">
        <v>1429.67</v>
      </c>
      <c r="E20" s="41">
        <f t="shared" si="0"/>
        <v>3216.7799999999997</v>
      </c>
      <c r="F20" s="32"/>
    </row>
    <row r="21" spans="1:6" ht="15.75">
      <c r="A21" s="49">
        <v>16</v>
      </c>
      <c r="B21" s="50" t="s">
        <v>20</v>
      </c>
      <c r="C21" s="6">
        <v>155.33</v>
      </c>
      <c r="D21" s="6">
        <v>124.26</v>
      </c>
      <c r="E21" s="41">
        <f t="shared" si="0"/>
        <v>279.59000000000003</v>
      </c>
      <c r="F21" s="32"/>
    </row>
    <row r="22" spans="1:6" ht="15.75">
      <c r="A22" s="49">
        <v>17</v>
      </c>
      <c r="B22" s="50" t="s">
        <v>21</v>
      </c>
      <c r="C22" s="6">
        <v>580.25</v>
      </c>
      <c r="D22" s="6">
        <v>464.19</v>
      </c>
      <c r="E22" s="41">
        <f t="shared" si="0"/>
        <v>1044.44</v>
      </c>
      <c r="F22" s="32"/>
    </row>
    <row r="23" spans="1:6" ht="15.75">
      <c r="A23" s="49">
        <v>18</v>
      </c>
      <c r="B23" s="50" t="s">
        <v>87</v>
      </c>
      <c r="C23" s="6">
        <v>725.97</v>
      </c>
      <c r="D23" s="6">
        <v>580.82</v>
      </c>
      <c r="E23" s="41">
        <f t="shared" si="0"/>
        <v>1306.79</v>
      </c>
      <c r="F23" s="32"/>
    </row>
    <row r="24" spans="1:6" ht="15.75">
      <c r="A24" s="49">
        <v>19</v>
      </c>
      <c r="B24" s="50" t="s">
        <v>22</v>
      </c>
      <c r="C24" s="6">
        <v>2152.37</v>
      </c>
      <c r="D24" s="6">
        <v>1721.94</v>
      </c>
      <c r="E24" s="41">
        <f t="shared" si="0"/>
        <v>3874.31</v>
      </c>
      <c r="F24" s="32"/>
    </row>
    <row r="25" spans="1:6" ht="15.75">
      <c r="A25" s="49">
        <v>20</v>
      </c>
      <c r="B25" s="50" t="s">
        <v>23</v>
      </c>
      <c r="C25" s="6">
        <v>290.86</v>
      </c>
      <c r="D25" s="6">
        <v>232.68</v>
      </c>
      <c r="E25" s="41">
        <f t="shared" si="0"/>
        <v>523.54</v>
      </c>
      <c r="F25" s="32"/>
    </row>
    <row r="26" spans="1:6" ht="15.75">
      <c r="A26" s="49">
        <v>21</v>
      </c>
      <c r="B26" s="50" t="s">
        <v>24</v>
      </c>
      <c r="C26" s="6">
        <v>555</v>
      </c>
      <c r="D26" s="6">
        <v>444</v>
      </c>
      <c r="E26" s="41">
        <f t="shared" si="0"/>
        <v>999</v>
      </c>
      <c r="F26" s="32"/>
    </row>
    <row r="27" spans="1:6" ht="15.75">
      <c r="A27" s="49">
        <v>22</v>
      </c>
      <c r="B27" s="50" t="s">
        <v>25</v>
      </c>
      <c r="C27" s="6">
        <v>2385.92</v>
      </c>
      <c r="D27" s="6">
        <v>1908.73</v>
      </c>
      <c r="E27" s="41">
        <f t="shared" si="0"/>
        <v>4294.65</v>
      </c>
      <c r="F27" s="32"/>
    </row>
    <row r="28" spans="1:6" ht="15.75">
      <c r="A28" s="49">
        <v>23</v>
      </c>
      <c r="B28" s="50" t="s">
        <v>26</v>
      </c>
      <c r="C28" s="6">
        <v>3023.36</v>
      </c>
      <c r="D28" s="6">
        <v>2418.65</v>
      </c>
      <c r="E28" s="41">
        <f t="shared" si="0"/>
        <v>5442.01</v>
      </c>
      <c r="F28" s="32"/>
    </row>
    <row r="29" spans="1:6" ht="15.75">
      <c r="A29" s="49">
        <v>24</v>
      </c>
      <c r="B29" s="50" t="s">
        <v>36</v>
      </c>
      <c r="C29" s="6">
        <v>166.43</v>
      </c>
      <c r="D29" s="6">
        <v>133.14</v>
      </c>
      <c r="E29" s="41">
        <f t="shared" si="0"/>
        <v>299.57</v>
      </c>
      <c r="F29" s="32"/>
    </row>
    <row r="30" spans="1:6" ht="15.75">
      <c r="A30" s="49">
        <v>25</v>
      </c>
      <c r="B30" s="50" t="s">
        <v>37</v>
      </c>
      <c r="C30" s="6">
        <v>426.26</v>
      </c>
      <c r="D30" s="6">
        <v>341.02</v>
      </c>
      <c r="E30" s="41">
        <f t="shared" si="0"/>
        <v>767.28</v>
      </c>
      <c r="F30" s="32"/>
    </row>
    <row r="31" spans="1:6" ht="15.75">
      <c r="A31" s="49">
        <v>26</v>
      </c>
      <c r="B31" s="50" t="s">
        <v>39</v>
      </c>
      <c r="C31" s="6">
        <v>386.48</v>
      </c>
      <c r="D31" s="6">
        <v>309.18</v>
      </c>
      <c r="E31" s="41">
        <f t="shared" si="0"/>
        <v>695.6600000000001</v>
      </c>
      <c r="F31" s="32"/>
    </row>
    <row r="32" spans="1:6" ht="15.75">
      <c r="A32" s="49">
        <v>27</v>
      </c>
      <c r="B32" s="50" t="s">
        <v>41</v>
      </c>
      <c r="C32" s="6">
        <v>832.15</v>
      </c>
      <c r="D32" s="6">
        <v>665.69</v>
      </c>
      <c r="E32" s="41">
        <f t="shared" si="0"/>
        <v>1497.8400000000001</v>
      </c>
      <c r="F32" s="32"/>
    </row>
    <row r="33" spans="1:6" ht="15.75">
      <c r="A33" s="49">
        <v>28</v>
      </c>
      <c r="B33" s="50" t="s">
        <v>54</v>
      </c>
      <c r="C33" s="6">
        <v>166.43</v>
      </c>
      <c r="D33" s="6">
        <v>133.14</v>
      </c>
      <c r="E33" s="41">
        <f t="shared" si="0"/>
        <v>299.57</v>
      </c>
      <c r="F33" s="32"/>
    </row>
    <row r="34" spans="1:6" ht="15.75">
      <c r="A34" s="49">
        <v>29</v>
      </c>
      <c r="B34" s="50" t="s">
        <v>55</v>
      </c>
      <c r="C34" s="6">
        <v>279.76</v>
      </c>
      <c r="D34" s="6">
        <v>223.8</v>
      </c>
      <c r="E34" s="41">
        <f t="shared" si="0"/>
        <v>503.56</v>
      </c>
      <c r="F34" s="32"/>
    </row>
    <row r="35" spans="1:6" ht="15.75">
      <c r="A35" s="49">
        <v>30</v>
      </c>
      <c r="B35" s="50" t="s">
        <v>64</v>
      </c>
      <c r="C35" s="6">
        <v>303.21</v>
      </c>
      <c r="D35" s="6">
        <v>242.58</v>
      </c>
      <c r="E35" s="41">
        <f t="shared" si="0"/>
        <v>545.79</v>
      </c>
      <c r="F35" s="32"/>
    </row>
    <row r="36" spans="1:6" ht="15.75">
      <c r="A36" s="62"/>
      <c r="B36" s="51" t="s">
        <v>27</v>
      </c>
      <c r="C36" s="57">
        <f>SUM(C6:C35)</f>
        <v>24530.37</v>
      </c>
      <c r="D36" s="57">
        <f>SUM(D6:D35)</f>
        <v>19624.33</v>
      </c>
      <c r="E36" s="41">
        <f t="shared" si="0"/>
        <v>44154.7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45"/>
  <sheetViews>
    <sheetView workbookViewId="0" topLeftCell="A1">
      <selection activeCell="R18" sqref="R18"/>
    </sheetView>
  </sheetViews>
  <sheetFormatPr defaultColWidth="9.140625" defaultRowHeight="12.75"/>
  <cols>
    <col min="1" max="1" width="9.28125" style="0" bestFit="1" customWidth="1"/>
    <col min="2" max="2" width="26.7109375" style="0" bestFit="1" customWidth="1"/>
    <col min="3" max="4" width="10.28125" style="0" bestFit="1" customWidth="1"/>
    <col min="5" max="5" width="9.28125" style="0" bestFit="1" customWidth="1"/>
    <col min="6" max="6" width="9.8515625" style="0" bestFit="1" customWidth="1"/>
    <col min="8" max="8" width="10.28125" style="0" bestFit="1" customWidth="1"/>
    <col min="9" max="9" width="9.8515625" style="0" bestFit="1" customWidth="1"/>
    <col min="10" max="11" width="9.28125" style="0" bestFit="1" customWidth="1"/>
  </cols>
  <sheetData>
    <row r="4" spans="1:8" ht="15">
      <c r="A4" s="73" t="s">
        <v>98</v>
      </c>
      <c r="B4" s="73"/>
      <c r="C4" s="73"/>
      <c r="D4" s="73"/>
      <c r="E4" s="73"/>
      <c r="F4" s="73"/>
      <c r="G4" s="73"/>
      <c r="H4" s="73"/>
    </row>
    <row r="5" spans="1:5" ht="12.75">
      <c r="A5" s="71"/>
      <c r="B5" s="71"/>
      <c r="C5" s="71"/>
      <c r="D5" s="71"/>
      <c r="E5" s="71"/>
    </row>
    <row r="6" spans="1:4" ht="14.25">
      <c r="A6" s="32"/>
      <c r="B6" s="32"/>
      <c r="C6" s="33"/>
      <c r="D6" s="32"/>
    </row>
    <row r="7" spans="1:12" ht="45">
      <c r="A7" s="44" t="s">
        <v>0</v>
      </c>
      <c r="B7" s="45" t="s">
        <v>1</v>
      </c>
      <c r="C7" s="38" t="s">
        <v>88</v>
      </c>
      <c r="D7" s="38" t="s">
        <v>89</v>
      </c>
      <c r="E7" s="38" t="s">
        <v>90</v>
      </c>
      <c r="F7" s="38" t="s">
        <v>91</v>
      </c>
      <c r="H7" s="38" t="s">
        <v>2</v>
      </c>
      <c r="I7" s="38" t="s">
        <v>3</v>
      </c>
      <c r="J7" s="39" t="s">
        <v>40</v>
      </c>
      <c r="K7" s="39" t="s">
        <v>77</v>
      </c>
      <c r="L7" s="72"/>
    </row>
    <row r="8" spans="1:11" ht="15.75">
      <c r="A8" s="49">
        <v>1</v>
      </c>
      <c r="B8" s="50" t="s">
        <v>6</v>
      </c>
      <c r="C8" s="6"/>
      <c r="D8" s="6"/>
      <c r="E8" s="62"/>
      <c r="F8" s="56">
        <f>C8+D8+E8</f>
        <v>0</v>
      </c>
      <c r="H8" s="6"/>
      <c r="I8" s="6"/>
      <c r="J8" s="62"/>
      <c r="K8" s="56">
        <f>H8+I8+J8</f>
        <v>0</v>
      </c>
    </row>
    <row r="9" spans="1:11" ht="15.75">
      <c r="A9" s="49">
        <v>2</v>
      </c>
      <c r="B9" s="50" t="s">
        <v>7</v>
      </c>
      <c r="C9" s="6"/>
      <c r="D9" s="6"/>
      <c r="E9" s="62"/>
      <c r="F9" s="56">
        <f aca="true" t="shared" si="0" ref="F9:F38">C9+D9+E9</f>
        <v>0</v>
      </c>
      <c r="H9" s="6"/>
      <c r="I9" s="6"/>
      <c r="J9" s="62"/>
      <c r="K9" s="56">
        <f aca="true" t="shared" si="1" ref="K9:K38">H9+I9+J9</f>
        <v>0</v>
      </c>
    </row>
    <row r="10" spans="1:11" ht="15.75">
      <c r="A10" s="49">
        <v>3</v>
      </c>
      <c r="B10" s="50" t="s">
        <v>8</v>
      </c>
      <c r="C10" s="6"/>
      <c r="D10" s="6"/>
      <c r="E10" s="62"/>
      <c r="F10" s="56">
        <f t="shared" si="0"/>
        <v>0</v>
      </c>
      <c r="H10" s="6"/>
      <c r="I10" s="6"/>
      <c r="J10" s="62"/>
      <c r="K10" s="56">
        <f t="shared" si="1"/>
        <v>0</v>
      </c>
    </row>
    <row r="11" spans="1:11" ht="15.75">
      <c r="A11" s="49">
        <v>4</v>
      </c>
      <c r="B11" s="50" t="s">
        <v>9</v>
      </c>
      <c r="C11" s="6"/>
      <c r="D11" s="6"/>
      <c r="E11" s="62"/>
      <c r="F11" s="56">
        <f t="shared" si="0"/>
        <v>0</v>
      </c>
      <c r="H11" s="6"/>
      <c r="I11" s="6"/>
      <c r="J11" s="62"/>
      <c r="K11" s="56">
        <f t="shared" si="1"/>
        <v>0</v>
      </c>
    </row>
    <row r="12" spans="1:11" ht="15.75">
      <c r="A12" s="49">
        <v>5</v>
      </c>
      <c r="B12" s="50" t="s">
        <v>10</v>
      </c>
      <c r="C12" s="6"/>
      <c r="D12" s="6"/>
      <c r="E12" s="62"/>
      <c r="F12" s="56">
        <f t="shared" si="0"/>
        <v>0</v>
      </c>
      <c r="H12" s="6"/>
      <c r="I12" s="6"/>
      <c r="J12" s="62"/>
      <c r="K12" s="56">
        <f t="shared" si="1"/>
        <v>0</v>
      </c>
    </row>
    <row r="13" spans="1:11" ht="15.75">
      <c r="A13" s="49">
        <v>6</v>
      </c>
      <c r="B13" s="50" t="s">
        <v>53</v>
      </c>
      <c r="C13" s="6"/>
      <c r="D13" s="6"/>
      <c r="E13" s="62"/>
      <c r="F13" s="56">
        <f t="shared" si="0"/>
        <v>0</v>
      </c>
      <c r="H13" s="6"/>
      <c r="I13" s="6"/>
      <c r="J13" s="62"/>
      <c r="K13" s="56">
        <f t="shared" si="1"/>
        <v>0</v>
      </c>
    </row>
    <row r="14" spans="1:11" ht="15.75">
      <c r="A14" s="49">
        <v>7</v>
      </c>
      <c r="B14" s="50" t="s">
        <v>11</v>
      </c>
      <c r="C14" s="6"/>
      <c r="D14" s="6"/>
      <c r="E14" s="62"/>
      <c r="F14" s="56">
        <f t="shared" si="0"/>
        <v>0</v>
      </c>
      <c r="H14" s="6"/>
      <c r="I14" s="6"/>
      <c r="J14" s="62"/>
      <c r="K14" s="56">
        <f t="shared" si="1"/>
        <v>0</v>
      </c>
    </row>
    <row r="15" spans="1:11" ht="15.75">
      <c r="A15" s="49">
        <v>8</v>
      </c>
      <c r="B15" s="50" t="s">
        <v>12</v>
      </c>
      <c r="C15" s="6"/>
      <c r="D15" s="6"/>
      <c r="E15" s="62"/>
      <c r="F15" s="56">
        <f t="shared" si="0"/>
        <v>0</v>
      </c>
      <c r="H15" s="6"/>
      <c r="I15" s="6"/>
      <c r="J15" s="62"/>
      <c r="K15" s="56">
        <f t="shared" si="1"/>
        <v>0</v>
      </c>
    </row>
    <row r="16" spans="1:13" ht="15.75">
      <c r="A16" s="49">
        <v>9</v>
      </c>
      <c r="B16" s="50" t="s">
        <v>13</v>
      </c>
      <c r="C16" s="6"/>
      <c r="D16" s="6"/>
      <c r="E16" s="62"/>
      <c r="F16" s="56">
        <f t="shared" si="0"/>
        <v>0</v>
      </c>
      <c r="H16" s="6"/>
      <c r="I16" s="6"/>
      <c r="J16" s="62"/>
      <c r="K16" s="56">
        <f t="shared" si="1"/>
        <v>0</v>
      </c>
      <c r="M16" s="3"/>
    </row>
    <row r="17" spans="1:11" ht="15.75">
      <c r="A17" s="49">
        <v>10</v>
      </c>
      <c r="B17" s="50" t="s">
        <v>14</v>
      </c>
      <c r="C17" s="6"/>
      <c r="D17" s="6"/>
      <c r="E17" s="62"/>
      <c r="F17" s="56">
        <f t="shared" si="0"/>
        <v>0</v>
      </c>
      <c r="H17" s="6"/>
      <c r="I17" s="6"/>
      <c r="J17" s="62"/>
      <c r="K17" s="56">
        <f t="shared" si="1"/>
        <v>0</v>
      </c>
    </row>
    <row r="18" spans="1:11" ht="15.75">
      <c r="A18" s="49">
        <v>11</v>
      </c>
      <c r="B18" s="50" t="s">
        <v>15</v>
      </c>
      <c r="C18" s="6"/>
      <c r="D18" s="6"/>
      <c r="E18" s="62"/>
      <c r="F18" s="56">
        <f t="shared" si="0"/>
        <v>0</v>
      </c>
      <c r="H18" s="6"/>
      <c r="I18" s="6"/>
      <c r="J18" s="62"/>
      <c r="K18" s="56">
        <f t="shared" si="1"/>
        <v>0</v>
      </c>
    </row>
    <row r="19" spans="1:11" ht="15.75">
      <c r="A19" s="49">
        <v>12</v>
      </c>
      <c r="B19" s="50" t="s">
        <v>16</v>
      </c>
      <c r="C19" s="6"/>
      <c r="D19" s="6"/>
      <c r="E19" s="62"/>
      <c r="F19" s="56">
        <f t="shared" si="0"/>
        <v>0</v>
      </c>
      <c r="H19" s="6"/>
      <c r="I19" s="6"/>
      <c r="J19" s="62"/>
      <c r="K19" s="56">
        <f t="shared" si="1"/>
        <v>0</v>
      </c>
    </row>
    <row r="20" spans="1:11" ht="15.75">
      <c r="A20" s="49">
        <v>13</v>
      </c>
      <c r="B20" s="50" t="s">
        <v>17</v>
      </c>
      <c r="C20" s="6"/>
      <c r="D20" s="6"/>
      <c r="E20" s="62"/>
      <c r="F20" s="56">
        <f t="shared" si="0"/>
        <v>0</v>
      </c>
      <c r="H20" s="6"/>
      <c r="I20" s="6"/>
      <c r="J20" s="62"/>
      <c r="K20" s="56">
        <f t="shared" si="1"/>
        <v>0</v>
      </c>
    </row>
    <row r="21" spans="1:11" ht="15.75">
      <c r="A21" s="49">
        <v>14</v>
      </c>
      <c r="B21" s="50" t="s">
        <v>18</v>
      </c>
      <c r="C21" s="6"/>
      <c r="D21" s="6"/>
      <c r="E21" s="62"/>
      <c r="F21" s="56">
        <f t="shared" si="0"/>
        <v>0</v>
      </c>
      <c r="H21" s="6"/>
      <c r="I21" s="6"/>
      <c r="J21" s="62"/>
      <c r="K21" s="56">
        <f t="shared" si="1"/>
        <v>0</v>
      </c>
    </row>
    <row r="22" spans="1:11" ht="15.75">
      <c r="A22" s="49">
        <v>15</v>
      </c>
      <c r="B22" s="50" t="s">
        <v>19</v>
      </c>
      <c r="C22" s="6"/>
      <c r="D22" s="6"/>
      <c r="E22" s="62"/>
      <c r="F22" s="56">
        <f t="shared" si="0"/>
        <v>0</v>
      </c>
      <c r="H22" s="6"/>
      <c r="I22" s="6"/>
      <c r="J22" s="62"/>
      <c r="K22" s="56">
        <f t="shared" si="1"/>
        <v>0</v>
      </c>
    </row>
    <row r="23" spans="1:11" ht="15.75">
      <c r="A23" s="49">
        <v>16</v>
      </c>
      <c r="B23" s="50" t="s">
        <v>20</v>
      </c>
      <c r="C23" s="6"/>
      <c r="D23" s="6"/>
      <c r="E23" s="62"/>
      <c r="F23" s="56">
        <f t="shared" si="0"/>
        <v>0</v>
      </c>
      <c r="H23" s="6"/>
      <c r="I23" s="6"/>
      <c r="J23" s="62"/>
      <c r="K23" s="56">
        <f t="shared" si="1"/>
        <v>0</v>
      </c>
    </row>
    <row r="24" spans="1:11" ht="15.75">
      <c r="A24" s="49">
        <v>17</v>
      </c>
      <c r="B24" s="50" t="s">
        <v>21</v>
      </c>
      <c r="C24" s="6"/>
      <c r="D24" s="6"/>
      <c r="E24" s="62"/>
      <c r="F24" s="56">
        <f t="shared" si="0"/>
        <v>0</v>
      </c>
      <c r="H24" s="6"/>
      <c r="I24" s="6"/>
      <c r="J24" s="62"/>
      <c r="K24" s="56">
        <f t="shared" si="1"/>
        <v>0</v>
      </c>
    </row>
    <row r="25" spans="1:11" ht="15.75">
      <c r="A25" s="49">
        <v>18</v>
      </c>
      <c r="B25" s="50" t="s">
        <v>87</v>
      </c>
      <c r="C25" s="6"/>
      <c r="D25" s="6"/>
      <c r="E25" s="62"/>
      <c r="F25" s="56">
        <f t="shared" si="0"/>
        <v>0</v>
      </c>
      <c r="H25" s="6"/>
      <c r="I25" s="6"/>
      <c r="J25" s="62"/>
      <c r="K25" s="56">
        <f t="shared" si="1"/>
        <v>0</v>
      </c>
    </row>
    <row r="26" spans="1:11" ht="15.75">
      <c r="A26" s="49">
        <v>19</v>
      </c>
      <c r="B26" s="50" t="s">
        <v>22</v>
      </c>
      <c r="C26" s="6"/>
      <c r="D26" s="6"/>
      <c r="E26" s="62"/>
      <c r="F26" s="56">
        <f t="shared" si="0"/>
        <v>0</v>
      </c>
      <c r="H26" s="6"/>
      <c r="I26" s="6"/>
      <c r="J26" s="62"/>
      <c r="K26" s="56">
        <f t="shared" si="1"/>
        <v>0</v>
      </c>
    </row>
    <row r="27" spans="1:11" ht="15.75">
      <c r="A27" s="49">
        <v>20</v>
      </c>
      <c r="B27" s="50" t="s">
        <v>23</v>
      </c>
      <c r="C27" s="6"/>
      <c r="D27" s="6"/>
      <c r="E27" s="62"/>
      <c r="F27" s="56">
        <f t="shared" si="0"/>
        <v>0</v>
      </c>
      <c r="H27" s="6"/>
      <c r="I27" s="6"/>
      <c r="J27" s="62"/>
      <c r="K27" s="56">
        <f t="shared" si="1"/>
        <v>0</v>
      </c>
    </row>
    <row r="28" spans="1:11" ht="15.75">
      <c r="A28" s="49">
        <v>21</v>
      </c>
      <c r="B28" s="50" t="s">
        <v>24</v>
      </c>
      <c r="C28" s="6"/>
      <c r="D28" s="6"/>
      <c r="E28" s="62"/>
      <c r="F28" s="56">
        <f t="shared" si="0"/>
        <v>0</v>
      </c>
      <c r="H28" s="6"/>
      <c r="I28" s="6"/>
      <c r="J28" s="62"/>
      <c r="K28" s="56">
        <f t="shared" si="1"/>
        <v>0</v>
      </c>
    </row>
    <row r="29" spans="1:11" ht="15.75">
      <c r="A29" s="49">
        <v>22</v>
      </c>
      <c r="B29" s="50" t="s">
        <v>25</v>
      </c>
      <c r="C29" s="6"/>
      <c r="D29" s="6"/>
      <c r="E29" s="62"/>
      <c r="F29" s="56">
        <f t="shared" si="0"/>
        <v>0</v>
      </c>
      <c r="H29" s="6"/>
      <c r="I29" s="6"/>
      <c r="J29" s="62"/>
      <c r="K29" s="56">
        <f t="shared" si="1"/>
        <v>0</v>
      </c>
    </row>
    <row r="30" spans="1:11" ht="15.75">
      <c r="A30" s="49">
        <v>23</v>
      </c>
      <c r="B30" s="50" t="s">
        <v>26</v>
      </c>
      <c r="C30" s="6"/>
      <c r="D30" s="6"/>
      <c r="E30" s="62"/>
      <c r="F30" s="56">
        <f t="shared" si="0"/>
        <v>0</v>
      </c>
      <c r="H30" s="6"/>
      <c r="I30" s="6"/>
      <c r="J30" s="62"/>
      <c r="K30" s="56">
        <f t="shared" si="1"/>
        <v>0</v>
      </c>
    </row>
    <row r="31" spans="1:11" ht="15.75">
      <c r="A31" s="49">
        <v>24</v>
      </c>
      <c r="B31" s="50" t="s">
        <v>36</v>
      </c>
      <c r="C31" s="6"/>
      <c r="D31" s="6"/>
      <c r="E31" s="62"/>
      <c r="F31" s="56">
        <f t="shared" si="0"/>
        <v>0</v>
      </c>
      <c r="H31" s="6"/>
      <c r="I31" s="6"/>
      <c r="J31" s="62"/>
      <c r="K31" s="56">
        <f t="shared" si="1"/>
        <v>0</v>
      </c>
    </row>
    <row r="32" spans="1:11" ht="15.75">
      <c r="A32" s="49">
        <v>25</v>
      </c>
      <c r="B32" s="50" t="s">
        <v>37</v>
      </c>
      <c r="C32" s="6"/>
      <c r="D32" s="6"/>
      <c r="E32" s="62"/>
      <c r="F32" s="56">
        <f t="shared" si="0"/>
        <v>0</v>
      </c>
      <c r="H32" s="6"/>
      <c r="I32" s="6"/>
      <c r="J32" s="62"/>
      <c r="K32" s="56">
        <f t="shared" si="1"/>
        <v>0</v>
      </c>
    </row>
    <row r="33" spans="1:11" ht="15.75">
      <c r="A33" s="49">
        <v>26</v>
      </c>
      <c r="B33" s="50" t="s">
        <v>39</v>
      </c>
      <c r="C33" s="6"/>
      <c r="D33" s="6"/>
      <c r="E33" s="62"/>
      <c r="F33" s="56">
        <f t="shared" si="0"/>
        <v>0</v>
      </c>
      <c r="H33" s="6"/>
      <c r="I33" s="6"/>
      <c r="J33" s="62"/>
      <c r="K33" s="56">
        <f t="shared" si="1"/>
        <v>0</v>
      </c>
    </row>
    <row r="34" spans="1:11" ht="15.75">
      <c r="A34" s="49">
        <v>27</v>
      </c>
      <c r="B34" s="50" t="s">
        <v>41</v>
      </c>
      <c r="C34" s="6"/>
      <c r="D34" s="6"/>
      <c r="E34" s="62"/>
      <c r="F34" s="56">
        <f t="shared" si="0"/>
        <v>0</v>
      </c>
      <c r="H34" s="6"/>
      <c r="I34" s="6"/>
      <c r="J34" s="62"/>
      <c r="K34" s="56">
        <f t="shared" si="1"/>
        <v>0</v>
      </c>
    </row>
    <row r="35" spans="1:11" ht="15.75">
      <c r="A35" s="49">
        <v>28</v>
      </c>
      <c r="B35" s="50" t="s">
        <v>54</v>
      </c>
      <c r="C35" s="6"/>
      <c r="D35" s="6"/>
      <c r="E35" s="62"/>
      <c r="F35" s="56">
        <f t="shared" si="0"/>
        <v>0</v>
      </c>
      <c r="H35" s="6"/>
      <c r="I35" s="6"/>
      <c r="J35" s="62"/>
      <c r="K35" s="56">
        <f t="shared" si="1"/>
        <v>0</v>
      </c>
    </row>
    <row r="36" spans="1:11" ht="15.75">
      <c r="A36" s="49">
        <v>29</v>
      </c>
      <c r="B36" s="50" t="s">
        <v>55</v>
      </c>
      <c r="C36" s="6"/>
      <c r="D36" s="6"/>
      <c r="E36" s="62"/>
      <c r="F36" s="56">
        <f t="shared" si="0"/>
        <v>0</v>
      </c>
      <c r="H36" s="6"/>
      <c r="I36" s="6"/>
      <c r="J36" s="62"/>
      <c r="K36" s="56">
        <f t="shared" si="1"/>
        <v>0</v>
      </c>
    </row>
    <row r="37" spans="1:11" ht="15.75">
      <c r="A37" s="49">
        <v>30</v>
      </c>
      <c r="B37" s="50" t="s">
        <v>64</v>
      </c>
      <c r="C37" s="6"/>
      <c r="D37" s="6"/>
      <c r="E37" s="62"/>
      <c r="F37" s="56">
        <f t="shared" si="0"/>
        <v>0</v>
      </c>
      <c r="H37" s="6"/>
      <c r="I37" s="6"/>
      <c r="J37" s="62"/>
      <c r="K37" s="56">
        <f t="shared" si="1"/>
        <v>0</v>
      </c>
    </row>
    <row r="38" spans="1:11" ht="15.75">
      <c r="A38" s="51"/>
      <c r="B38" s="51" t="s">
        <v>27</v>
      </c>
      <c r="C38" s="57">
        <f>SUM(C8:C37)</f>
        <v>0</v>
      </c>
      <c r="D38" s="57">
        <f>SUM(D8:D37)</f>
        <v>0</v>
      </c>
      <c r="E38" s="57">
        <f>SUM(E8:E37)</f>
        <v>0</v>
      </c>
      <c r="F38" s="56">
        <f t="shared" si="0"/>
        <v>0</v>
      </c>
      <c r="H38" s="57">
        <f>SUM(H8:H37)</f>
        <v>0</v>
      </c>
      <c r="I38" s="57">
        <f>SUM(I8:I37)</f>
        <v>0</v>
      </c>
      <c r="J38" s="57">
        <f>SUM(J8:J37)</f>
        <v>0</v>
      </c>
      <c r="K38" s="56">
        <f t="shared" si="1"/>
        <v>0</v>
      </c>
    </row>
    <row r="44" spans="7:8" ht="12.75">
      <c r="G44" s="87" t="s">
        <v>92</v>
      </c>
      <c r="H44" s="87"/>
    </row>
    <row r="45" spans="7:9" ht="12.75">
      <c r="G45" s="87"/>
      <c r="H45" s="87"/>
      <c r="I45" s="3">
        <f>F38+K38</f>
        <v>0</v>
      </c>
    </row>
  </sheetData>
  <mergeCells count="1">
    <mergeCell ref="G44:H4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D39" sqref="D39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67" t="s">
        <v>99</v>
      </c>
      <c r="B3" s="67"/>
      <c r="C3" s="67"/>
      <c r="D3" s="67"/>
      <c r="E3" s="67"/>
      <c r="F3" s="67"/>
      <c r="G3" s="67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31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8">
        <v>34289.16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8">
        <v>9287.92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8">
        <v>8984.97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8">
        <v>25358.68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8">
        <v>78635.41</v>
      </c>
      <c r="D10" s="1"/>
      <c r="E10" s="1"/>
      <c r="F10" s="32"/>
      <c r="G10" s="32"/>
    </row>
    <row r="11" spans="1:7" ht="15.75">
      <c r="A11" s="49">
        <v>6</v>
      </c>
      <c r="B11" s="50" t="s">
        <v>53</v>
      </c>
      <c r="C11" s="58">
        <v>41120.48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8">
        <v>73956.81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8">
        <v>35790.98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8">
        <v>41171.08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8">
        <v>3129.62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8">
        <v>27602.19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8">
        <v>2853.48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8">
        <v>2045.66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8">
        <v>15407.96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8">
        <v>37598.1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8">
        <v>4603.48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8">
        <v>1003.61</v>
      </c>
      <c r="D22" s="1"/>
      <c r="E22" s="1"/>
      <c r="F22" s="32"/>
      <c r="G22" s="32"/>
    </row>
    <row r="23" spans="1:7" ht="15.75">
      <c r="A23" s="49">
        <v>18</v>
      </c>
      <c r="B23" s="50" t="s">
        <v>85</v>
      </c>
      <c r="C23" s="58">
        <v>39031.13</v>
      </c>
      <c r="D23" s="1"/>
      <c r="E23" s="1"/>
      <c r="F23" s="32"/>
      <c r="G23" s="32"/>
    </row>
    <row r="24" spans="1:7" ht="15.75">
      <c r="A24" s="49">
        <v>19</v>
      </c>
      <c r="B24" s="50" t="s">
        <v>22</v>
      </c>
      <c r="C24" s="58">
        <v>33032.04</v>
      </c>
      <c r="D24" s="1"/>
      <c r="E24" s="1"/>
      <c r="F24" s="32"/>
      <c r="G24" s="32"/>
    </row>
    <row r="25" spans="1:7" ht="15.75">
      <c r="A25" s="49">
        <v>20</v>
      </c>
      <c r="B25" s="50" t="s">
        <v>23</v>
      </c>
      <c r="C25" s="58">
        <v>4627.09</v>
      </c>
      <c r="D25" s="1"/>
      <c r="E25" s="1"/>
      <c r="F25" s="32"/>
      <c r="G25" s="32"/>
    </row>
    <row r="26" spans="1:7" ht="15.75">
      <c r="A26" s="49">
        <v>21</v>
      </c>
      <c r="B26" s="50" t="s">
        <v>24</v>
      </c>
      <c r="C26" s="58">
        <v>4277.31</v>
      </c>
      <c r="D26" s="1"/>
      <c r="E26" s="1"/>
      <c r="F26" s="32"/>
      <c r="G26" s="32"/>
    </row>
    <row r="27" spans="1:7" ht="15.75">
      <c r="A27" s="49">
        <v>22</v>
      </c>
      <c r="B27" s="50" t="s">
        <v>25</v>
      </c>
      <c r="C27" s="58">
        <v>71444.39</v>
      </c>
      <c r="D27" s="1"/>
      <c r="E27" s="1"/>
      <c r="F27" s="32"/>
      <c r="G27" s="32"/>
    </row>
    <row r="28" spans="1:7" ht="15.75">
      <c r="A28" s="49">
        <v>23</v>
      </c>
      <c r="B28" s="50" t="s">
        <v>26</v>
      </c>
      <c r="C28" s="58">
        <v>37086.63</v>
      </c>
      <c r="D28" s="1"/>
      <c r="E28" s="1"/>
      <c r="F28" s="32"/>
      <c r="G28" s="32"/>
    </row>
    <row r="29" spans="1:7" ht="15.75">
      <c r="A29" s="49">
        <v>24</v>
      </c>
      <c r="B29" s="50" t="s">
        <v>36</v>
      </c>
      <c r="C29" s="58">
        <v>2699.51</v>
      </c>
      <c r="D29" s="1"/>
      <c r="E29" s="1"/>
      <c r="F29" s="32"/>
      <c r="G29" s="32"/>
    </row>
    <row r="30" spans="1:7" ht="15.75">
      <c r="A30" s="49">
        <v>25</v>
      </c>
      <c r="B30" s="50" t="s">
        <v>37</v>
      </c>
      <c r="C30" s="58">
        <v>16165.88</v>
      </c>
      <c r="D30" s="1"/>
      <c r="E30" s="1"/>
      <c r="F30" s="32"/>
      <c r="G30" s="32"/>
    </row>
    <row r="31" spans="1:7" ht="15.75">
      <c r="A31" s="49">
        <v>26</v>
      </c>
      <c r="B31" s="50" t="s">
        <v>39</v>
      </c>
      <c r="C31" s="58">
        <v>2133.88</v>
      </c>
      <c r="D31" s="1"/>
      <c r="E31" s="1"/>
      <c r="F31" s="32"/>
      <c r="G31" s="32"/>
    </row>
    <row r="32" spans="1:7" ht="15.75">
      <c r="A32" s="49">
        <v>27</v>
      </c>
      <c r="B32" s="50" t="s">
        <v>41</v>
      </c>
      <c r="C32" s="58">
        <v>2106.82</v>
      </c>
      <c r="D32" s="1"/>
      <c r="E32" s="1"/>
      <c r="F32" s="32"/>
      <c r="G32" s="32"/>
    </row>
    <row r="33" spans="1:7" ht="15.75">
      <c r="A33" s="49">
        <v>28</v>
      </c>
      <c r="B33" s="50" t="s">
        <v>54</v>
      </c>
      <c r="C33" s="58">
        <v>485.45</v>
      </c>
      <c r="D33" s="1"/>
      <c r="E33" s="1"/>
      <c r="F33" s="32"/>
      <c r="G33" s="32"/>
    </row>
    <row r="34" spans="1:7" ht="15.75">
      <c r="A34" s="49">
        <v>29</v>
      </c>
      <c r="B34" s="50" t="s">
        <v>55</v>
      </c>
      <c r="C34" s="58">
        <v>8172.63</v>
      </c>
      <c r="D34" s="1"/>
      <c r="E34" s="1"/>
      <c r="F34" s="32"/>
      <c r="G34" s="32"/>
    </row>
    <row r="35" spans="1:7" ht="15.75">
      <c r="A35" s="49">
        <v>30</v>
      </c>
      <c r="B35" s="50" t="s">
        <v>64</v>
      </c>
      <c r="C35" s="58">
        <v>1412.51</v>
      </c>
      <c r="D35" s="1"/>
      <c r="E35" s="1"/>
      <c r="F35" s="32"/>
      <c r="G35" s="32"/>
    </row>
    <row r="36" spans="1:7" ht="15.75">
      <c r="A36" s="51"/>
      <c r="B36" s="51" t="s">
        <v>27</v>
      </c>
      <c r="C36" s="7">
        <f>SUM(C6:C35)</f>
        <v>665514.8599999999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4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3" ht="12.75">
      <c r="C43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L30" sqref="L30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8" t="s">
        <v>100</v>
      </c>
      <c r="B4" s="88"/>
      <c r="C4" s="88"/>
      <c r="D4" s="88"/>
      <c r="E4" s="88"/>
      <c r="F4" s="88"/>
      <c r="G4" s="88"/>
      <c r="H4" s="88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58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26011.45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>
        <v>1606.49</v>
      </c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/>
    </row>
    <row r="10" spans="1:3" ht="15.75">
      <c r="A10" s="49">
        <v>4</v>
      </c>
      <c r="B10" s="50" t="s">
        <v>9</v>
      </c>
      <c r="C10" s="6">
        <v>5097.3</v>
      </c>
    </row>
    <row r="11" spans="1:3" ht="15.75">
      <c r="A11" s="49">
        <v>5</v>
      </c>
      <c r="B11" s="50" t="s">
        <v>10</v>
      </c>
      <c r="C11" s="6">
        <v>15270.87</v>
      </c>
    </row>
    <row r="12" spans="1:3" ht="15.75">
      <c r="A12" s="49">
        <v>6</v>
      </c>
      <c r="B12" s="50" t="s">
        <v>53</v>
      </c>
      <c r="C12" s="6">
        <v>2242.27</v>
      </c>
    </row>
    <row r="13" spans="1:3" ht="15.75">
      <c r="A13" s="49">
        <v>7</v>
      </c>
      <c r="B13" s="50" t="s">
        <v>11</v>
      </c>
      <c r="C13" s="6">
        <v>32448.1</v>
      </c>
    </row>
    <row r="14" spans="1:3" ht="15.75">
      <c r="A14" s="49">
        <v>8</v>
      </c>
      <c r="B14" s="50" t="s">
        <v>12</v>
      </c>
      <c r="C14" s="6">
        <v>14046.88</v>
      </c>
    </row>
    <row r="15" spans="1:3" ht="15.75">
      <c r="A15" s="49">
        <v>9</v>
      </c>
      <c r="B15" s="50" t="s">
        <v>13</v>
      </c>
      <c r="C15" s="6">
        <v>5527.52</v>
      </c>
    </row>
    <row r="16" spans="1:3" ht="15.75">
      <c r="A16" s="49">
        <v>10</v>
      </c>
      <c r="B16" s="50" t="s">
        <v>14</v>
      </c>
      <c r="C16" s="6"/>
    </row>
    <row r="17" spans="1:3" ht="15.75">
      <c r="A17" s="49">
        <v>11</v>
      </c>
      <c r="B17" s="50" t="s">
        <v>15</v>
      </c>
      <c r="C17" s="6">
        <v>20174.47</v>
      </c>
    </row>
    <row r="18" spans="1:3" ht="15.75">
      <c r="A18" s="49">
        <v>12</v>
      </c>
      <c r="B18" s="50" t="s">
        <v>16</v>
      </c>
      <c r="C18" s="6"/>
    </row>
    <row r="19" spans="1:3" ht="15.75">
      <c r="A19" s="49">
        <v>13</v>
      </c>
      <c r="B19" s="50" t="s">
        <v>17</v>
      </c>
      <c r="C19" s="6"/>
    </row>
    <row r="20" spans="1:3" ht="15.75">
      <c r="A20" s="49">
        <v>14</v>
      </c>
      <c r="B20" s="50" t="s">
        <v>18</v>
      </c>
      <c r="C20" s="6">
        <v>12589.92</v>
      </c>
    </row>
    <row r="21" spans="1:3" ht="15.75">
      <c r="A21" s="49">
        <v>15</v>
      </c>
      <c r="B21" s="50" t="s">
        <v>19</v>
      </c>
      <c r="C21" s="6">
        <v>12817.59</v>
      </c>
    </row>
    <row r="22" spans="1:3" ht="15.75">
      <c r="A22" s="49">
        <v>16</v>
      </c>
      <c r="B22" s="50" t="s">
        <v>20</v>
      </c>
      <c r="C22" s="6"/>
    </row>
    <row r="23" spans="1:3" ht="15.75">
      <c r="A23" s="49">
        <v>17</v>
      </c>
      <c r="B23" s="50" t="s">
        <v>21</v>
      </c>
      <c r="C23" s="6"/>
    </row>
    <row r="24" spans="1:3" ht="15.75">
      <c r="A24" s="49">
        <v>18</v>
      </c>
      <c r="B24" s="50" t="s">
        <v>87</v>
      </c>
      <c r="C24" s="6">
        <v>3254.19</v>
      </c>
    </row>
    <row r="25" spans="1:3" ht="15.75">
      <c r="A25" s="49">
        <v>19</v>
      </c>
      <c r="B25" s="50" t="s">
        <v>22</v>
      </c>
      <c r="C25" s="6">
        <v>15166.22</v>
      </c>
    </row>
    <row r="26" spans="1:3" ht="15.75">
      <c r="A26" s="49">
        <v>20</v>
      </c>
      <c r="B26" s="50" t="s">
        <v>23</v>
      </c>
      <c r="C26" s="6">
        <v>2507.55</v>
      </c>
    </row>
    <row r="27" spans="1:3" ht="15.75">
      <c r="A27" s="49">
        <v>21</v>
      </c>
      <c r="B27" s="50" t="s">
        <v>24</v>
      </c>
      <c r="C27" s="6"/>
    </row>
    <row r="28" spans="1:3" ht="15.75">
      <c r="A28" s="49">
        <v>22</v>
      </c>
      <c r="B28" s="50" t="s">
        <v>25</v>
      </c>
      <c r="C28" s="6">
        <v>13675.23</v>
      </c>
    </row>
    <row r="29" spans="1:3" ht="15.75">
      <c r="A29" s="49">
        <v>23</v>
      </c>
      <c r="B29" s="50" t="s">
        <v>26</v>
      </c>
      <c r="C29" s="6">
        <v>6861</v>
      </c>
    </row>
    <row r="30" spans="1:3" ht="15.75">
      <c r="A30" s="49">
        <v>24</v>
      </c>
      <c r="B30" s="50" t="s">
        <v>36</v>
      </c>
      <c r="C30" s="6"/>
    </row>
    <row r="31" spans="1:3" ht="15.75">
      <c r="A31" s="49">
        <v>25</v>
      </c>
      <c r="B31" s="50" t="s">
        <v>37</v>
      </c>
      <c r="C31" s="6">
        <v>5208.03</v>
      </c>
    </row>
    <row r="32" spans="1:3" ht="15.75">
      <c r="A32" s="49">
        <v>26</v>
      </c>
      <c r="B32" s="50" t="s">
        <v>39</v>
      </c>
      <c r="C32" s="6"/>
    </row>
    <row r="33" spans="1:3" ht="15.75">
      <c r="A33" s="49">
        <v>27</v>
      </c>
      <c r="B33" s="50" t="s">
        <v>41</v>
      </c>
      <c r="C33" s="6"/>
    </row>
    <row r="34" spans="1:3" ht="15.75">
      <c r="A34" s="49">
        <v>28</v>
      </c>
      <c r="B34" s="50" t="s">
        <v>54</v>
      </c>
      <c r="C34" s="6"/>
    </row>
    <row r="35" spans="1:3" ht="15.75">
      <c r="A35" s="49">
        <v>29</v>
      </c>
      <c r="B35" s="50" t="s">
        <v>55</v>
      </c>
      <c r="C35" s="6"/>
    </row>
    <row r="36" spans="1:3" ht="15.75">
      <c r="A36" s="49">
        <v>30</v>
      </c>
      <c r="B36" s="50" t="s">
        <v>64</v>
      </c>
      <c r="C36" s="6"/>
    </row>
    <row r="37" spans="1:3" ht="15.75">
      <c r="A37" s="51"/>
      <c r="B37" s="51" t="s">
        <v>27</v>
      </c>
      <c r="C37" s="56">
        <f>SUM(C7:C36)</f>
        <v>194505.08000000002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T37" sqref="T37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8" t="s">
        <v>101</v>
      </c>
      <c r="B3" s="88"/>
      <c r="C3" s="88"/>
      <c r="D3" s="88"/>
      <c r="E3" s="88"/>
      <c r="F3" s="88"/>
      <c r="G3" s="88"/>
    </row>
    <row r="4" spans="1:7" ht="15">
      <c r="A4" s="89"/>
      <c r="B4" s="89"/>
      <c r="C4" s="37" t="s">
        <v>32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33</v>
      </c>
      <c r="D5" s="38" t="s">
        <v>34</v>
      </c>
      <c r="E5" s="39" t="s">
        <v>35</v>
      </c>
      <c r="F5" s="32"/>
      <c r="G5" s="32"/>
    </row>
    <row r="6" spans="1:7" ht="15.75">
      <c r="A6" s="49">
        <v>1</v>
      </c>
      <c r="B6" s="50" t="s">
        <v>6</v>
      </c>
      <c r="C6" s="6">
        <v>12189.91</v>
      </c>
      <c r="D6" s="6">
        <v>25225.13</v>
      </c>
      <c r="E6" s="7">
        <f>C6+D6</f>
        <v>37415.04</v>
      </c>
      <c r="F6" s="32"/>
      <c r="G6" s="32"/>
    </row>
    <row r="7" spans="1:7" ht="15.75">
      <c r="A7" s="49">
        <v>2</v>
      </c>
      <c r="B7" s="50" t="s">
        <v>7</v>
      </c>
      <c r="C7" s="6">
        <v>1208.49</v>
      </c>
      <c r="D7" s="6">
        <v>1865.06</v>
      </c>
      <c r="E7" s="7">
        <f aca="true" t="shared" si="0" ref="E7:E36">C7+D7</f>
        <v>3073.55</v>
      </c>
      <c r="F7" s="32"/>
      <c r="G7" s="32"/>
    </row>
    <row r="8" spans="1:7" ht="15.75">
      <c r="A8" s="49">
        <v>3</v>
      </c>
      <c r="B8" s="50" t="s">
        <v>8</v>
      </c>
      <c r="C8" s="6">
        <v>333.04</v>
      </c>
      <c r="D8" s="6">
        <v>2884.78</v>
      </c>
      <c r="E8" s="7">
        <f t="shared" si="0"/>
        <v>3217.82</v>
      </c>
      <c r="F8" s="32"/>
      <c r="G8" s="32"/>
    </row>
    <row r="9" spans="1:7" ht="15.75">
      <c r="A9" s="49">
        <v>4</v>
      </c>
      <c r="B9" s="50" t="s">
        <v>9</v>
      </c>
      <c r="C9" s="6">
        <v>3473.79</v>
      </c>
      <c r="D9" s="6">
        <v>7578.33</v>
      </c>
      <c r="E9" s="7">
        <f t="shared" si="0"/>
        <v>11052.119999999999</v>
      </c>
      <c r="F9" s="32"/>
      <c r="G9" s="32"/>
    </row>
    <row r="10" spans="1:7" ht="15.75">
      <c r="A10" s="49">
        <v>5</v>
      </c>
      <c r="B10" s="50" t="s">
        <v>10</v>
      </c>
      <c r="C10" s="6">
        <v>26658.65</v>
      </c>
      <c r="D10" s="6">
        <v>43865.37</v>
      </c>
      <c r="E10" s="7">
        <f t="shared" si="0"/>
        <v>70524.02</v>
      </c>
      <c r="F10" s="32"/>
      <c r="G10" s="32"/>
    </row>
    <row r="11" spans="1:7" ht="15.75">
      <c r="A11" s="49">
        <v>6</v>
      </c>
      <c r="B11" s="50" t="s">
        <v>53</v>
      </c>
      <c r="C11" s="6">
        <v>11319.89</v>
      </c>
      <c r="D11" s="6">
        <v>19978.99</v>
      </c>
      <c r="E11" s="7">
        <f t="shared" si="0"/>
        <v>31298.88</v>
      </c>
      <c r="F11" s="32"/>
      <c r="G11" s="32"/>
    </row>
    <row r="12" spans="1:7" ht="15.75">
      <c r="A12" s="49">
        <v>7</v>
      </c>
      <c r="B12" s="50" t="s">
        <v>11</v>
      </c>
      <c r="C12" s="6">
        <v>36702.59</v>
      </c>
      <c r="D12" s="6">
        <v>63350.98</v>
      </c>
      <c r="E12" s="7">
        <f t="shared" si="0"/>
        <v>100053.57</v>
      </c>
      <c r="F12" s="32"/>
      <c r="G12" s="32"/>
    </row>
    <row r="13" spans="1:7" ht="15.75">
      <c r="A13" s="49">
        <v>8</v>
      </c>
      <c r="B13" s="50" t="s">
        <v>12</v>
      </c>
      <c r="C13" s="6">
        <v>17811.42</v>
      </c>
      <c r="D13" s="6">
        <v>24650.91</v>
      </c>
      <c r="E13" s="7">
        <f t="shared" si="0"/>
        <v>42462.33</v>
      </c>
      <c r="F13" s="32"/>
      <c r="G13" s="32"/>
    </row>
    <row r="14" spans="1:7" ht="15.75">
      <c r="A14" s="49">
        <v>9</v>
      </c>
      <c r="B14" s="50" t="s">
        <v>13</v>
      </c>
      <c r="C14" s="6">
        <v>11570.01</v>
      </c>
      <c r="D14" s="6">
        <v>21903.14</v>
      </c>
      <c r="E14" s="7">
        <f t="shared" si="0"/>
        <v>33473.15</v>
      </c>
      <c r="F14" s="32"/>
      <c r="G14" s="32"/>
    </row>
    <row r="15" spans="1:7" ht="15.75">
      <c r="A15" s="49">
        <v>10</v>
      </c>
      <c r="B15" s="50" t="s">
        <v>14</v>
      </c>
      <c r="C15" s="6">
        <v>823.24</v>
      </c>
      <c r="D15" s="6">
        <v>6331.13</v>
      </c>
      <c r="E15" s="7">
        <f t="shared" si="0"/>
        <v>7154.37</v>
      </c>
      <c r="F15" s="32"/>
      <c r="G15" s="32"/>
    </row>
    <row r="16" spans="1:7" ht="15.75">
      <c r="A16" s="49">
        <v>11</v>
      </c>
      <c r="B16" s="50" t="s">
        <v>15</v>
      </c>
      <c r="C16" s="6">
        <v>8376.91</v>
      </c>
      <c r="D16" s="6">
        <v>27457.03</v>
      </c>
      <c r="E16" s="7">
        <f t="shared" si="0"/>
        <v>35833.94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7262.58</v>
      </c>
      <c r="D19" s="6">
        <v>9587.86</v>
      </c>
      <c r="E19" s="7">
        <f t="shared" si="0"/>
        <v>16850.440000000002</v>
      </c>
      <c r="F19" s="32"/>
      <c r="G19" s="32"/>
    </row>
    <row r="20" spans="1:7" ht="15.75">
      <c r="A20" s="49">
        <v>15</v>
      </c>
      <c r="B20" s="50" t="s">
        <v>19</v>
      </c>
      <c r="C20" s="6">
        <v>10919.27</v>
      </c>
      <c r="D20" s="6">
        <v>20703.29</v>
      </c>
      <c r="E20" s="7">
        <f t="shared" si="0"/>
        <v>31622.56</v>
      </c>
      <c r="F20" s="32"/>
      <c r="G20" s="32"/>
    </row>
    <row r="21" spans="1:7" ht="15.75">
      <c r="A21" s="49">
        <v>16</v>
      </c>
      <c r="B21" s="50" t="s">
        <v>20</v>
      </c>
      <c r="C21" s="6"/>
      <c r="D21" s="6"/>
      <c r="E21" s="7">
        <f t="shared" si="0"/>
        <v>0</v>
      </c>
      <c r="F21" s="32"/>
      <c r="G21" s="32"/>
    </row>
    <row r="22" spans="1:7" ht="15.75">
      <c r="A22" s="49">
        <v>17</v>
      </c>
      <c r="B22" s="50" t="s">
        <v>21</v>
      </c>
      <c r="C22" s="6"/>
      <c r="D22" s="6"/>
      <c r="E22" s="7">
        <f t="shared" si="0"/>
        <v>0</v>
      </c>
      <c r="F22" s="32"/>
      <c r="G22" s="32"/>
    </row>
    <row r="23" spans="1:7" ht="15.75">
      <c r="A23" s="49">
        <v>18</v>
      </c>
      <c r="B23" s="50" t="s">
        <v>87</v>
      </c>
      <c r="C23" s="6">
        <v>12033.19</v>
      </c>
      <c r="D23" s="6">
        <v>15707.4</v>
      </c>
      <c r="E23" s="7">
        <f t="shared" si="0"/>
        <v>27740.59</v>
      </c>
      <c r="F23" s="32"/>
      <c r="G23" s="32"/>
    </row>
    <row r="24" spans="1:7" ht="15.75">
      <c r="A24" s="49">
        <v>19</v>
      </c>
      <c r="B24" s="50" t="s">
        <v>22</v>
      </c>
      <c r="C24" s="6">
        <v>10938.99</v>
      </c>
      <c r="D24" s="6">
        <v>27471.31</v>
      </c>
      <c r="E24" s="7">
        <f t="shared" si="0"/>
        <v>38410.3</v>
      </c>
      <c r="F24" s="32"/>
      <c r="G24" s="32"/>
    </row>
    <row r="25" spans="1:7" ht="15.75">
      <c r="A25" s="49">
        <v>20</v>
      </c>
      <c r="B25" s="50" t="s">
        <v>23</v>
      </c>
      <c r="C25" s="6">
        <v>6418.25</v>
      </c>
      <c r="D25" s="6">
        <v>8995.82</v>
      </c>
      <c r="E25" s="7">
        <f t="shared" si="0"/>
        <v>15414.07</v>
      </c>
      <c r="F25" s="32"/>
      <c r="G25" s="32"/>
    </row>
    <row r="26" spans="1:7" ht="15.75">
      <c r="A26" s="49">
        <v>21</v>
      </c>
      <c r="B26" s="50" t="s">
        <v>24</v>
      </c>
      <c r="C26" s="6"/>
      <c r="D26" s="6"/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25</v>
      </c>
      <c r="C27" s="6">
        <v>20613.33</v>
      </c>
      <c r="D27" s="6">
        <v>42413.32</v>
      </c>
      <c r="E27" s="7">
        <f t="shared" si="0"/>
        <v>63026.65</v>
      </c>
      <c r="F27" s="32"/>
      <c r="G27" s="32"/>
    </row>
    <row r="28" spans="1:7" ht="15.75">
      <c r="A28" s="49">
        <v>23</v>
      </c>
      <c r="B28" s="50" t="s">
        <v>26</v>
      </c>
      <c r="C28" s="6">
        <v>9157.54</v>
      </c>
      <c r="D28" s="6">
        <v>11129.91</v>
      </c>
      <c r="E28" s="7">
        <f t="shared" si="0"/>
        <v>20287.45</v>
      </c>
      <c r="F28" s="32"/>
      <c r="G28" s="32"/>
    </row>
    <row r="29" spans="1:7" ht="15.75">
      <c r="A29" s="49">
        <v>24</v>
      </c>
      <c r="B29" s="50" t="s">
        <v>36</v>
      </c>
      <c r="C29" s="6"/>
      <c r="D29" s="6"/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37</v>
      </c>
      <c r="C30" s="6">
        <v>3109.3</v>
      </c>
      <c r="D30" s="6">
        <v>6849.33</v>
      </c>
      <c r="E30" s="7">
        <f t="shared" si="0"/>
        <v>9958.630000000001</v>
      </c>
      <c r="F30" s="32"/>
      <c r="G30" s="32"/>
    </row>
    <row r="31" spans="1:7" ht="15.75">
      <c r="A31" s="49">
        <v>26</v>
      </c>
      <c r="B31" s="50" t="s">
        <v>39</v>
      </c>
      <c r="C31" s="6">
        <v>774.91</v>
      </c>
      <c r="D31" s="6">
        <v>2607.29</v>
      </c>
      <c r="E31" s="7">
        <f t="shared" si="0"/>
        <v>3382.2</v>
      </c>
      <c r="F31" s="32"/>
      <c r="G31" s="32"/>
    </row>
    <row r="32" spans="1:7" ht="15.75">
      <c r="A32" s="49">
        <v>27</v>
      </c>
      <c r="B32" s="50" t="s">
        <v>41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54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55</v>
      </c>
      <c r="C34" s="6">
        <v>649.14</v>
      </c>
      <c r="D34" s="6">
        <v>1140.85</v>
      </c>
      <c r="E34" s="7">
        <f t="shared" si="0"/>
        <v>1789.9899999999998</v>
      </c>
      <c r="F34" s="32"/>
      <c r="G34" s="32"/>
    </row>
    <row r="35" spans="1:7" ht="15.75">
      <c r="A35" s="49">
        <v>30</v>
      </c>
      <c r="B35" s="50" t="s">
        <v>64</v>
      </c>
      <c r="C35" s="6">
        <v>661.22</v>
      </c>
      <c r="D35" s="6">
        <v>186.41</v>
      </c>
      <c r="E35" s="7">
        <f t="shared" si="0"/>
        <v>847.63</v>
      </c>
      <c r="F35" s="32"/>
      <c r="G35" s="32"/>
    </row>
    <row r="36" spans="1:7" ht="15.75">
      <c r="A36" s="51"/>
      <c r="B36" s="51" t="s">
        <v>27</v>
      </c>
      <c r="C36" s="6">
        <f>SUM(C6:C35)</f>
        <v>213005.66</v>
      </c>
      <c r="D36" s="6">
        <f>SUM(D6:D35)</f>
        <v>391883.63999999996</v>
      </c>
      <c r="E36" s="7">
        <f t="shared" si="0"/>
        <v>604889.2999999999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  <row r="40" ht="12.75">
      <c r="D40" t="s">
        <v>82</v>
      </c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K34" sqref="K34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53" t="s">
        <v>102</v>
      </c>
      <c r="B3" s="53"/>
      <c r="C3" s="53"/>
      <c r="D3" s="53"/>
      <c r="E3" s="53"/>
      <c r="F3" s="53"/>
    </row>
    <row r="4" spans="1:6" ht="15">
      <c r="A4" s="90"/>
      <c r="B4" s="90"/>
      <c r="C4" s="90"/>
      <c r="D4" s="90"/>
      <c r="E4" s="90"/>
      <c r="F4" s="32"/>
    </row>
    <row r="5" spans="1:6" ht="31.5">
      <c r="A5" s="44" t="s">
        <v>0</v>
      </c>
      <c r="B5" s="45" t="s">
        <v>1</v>
      </c>
      <c r="C5" s="45" t="s">
        <v>56</v>
      </c>
      <c r="D5" s="45" t="s">
        <v>57</v>
      </c>
      <c r="E5" s="32"/>
      <c r="F5" s="32"/>
    </row>
    <row r="6" spans="1:4" ht="15.75">
      <c r="A6" s="49">
        <v>1</v>
      </c>
      <c r="B6" s="50" t="s">
        <v>6</v>
      </c>
      <c r="C6" s="55">
        <v>8520</v>
      </c>
      <c r="D6" s="55">
        <v>1080</v>
      </c>
    </row>
    <row r="7" spans="1:4" ht="15.75">
      <c r="A7" s="49">
        <v>2</v>
      </c>
      <c r="B7" s="50" t="s">
        <v>7</v>
      </c>
      <c r="C7" s="55">
        <v>600</v>
      </c>
      <c r="D7" s="55"/>
    </row>
    <row r="8" spans="1:4" ht="15.75">
      <c r="A8" s="49">
        <v>3</v>
      </c>
      <c r="B8" s="50" t="s">
        <v>8</v>
      </c>
      <c r="C8" s="55">
        <v>240</v>
      </c>
      <c r="D8" s="55"/>
    </row>
    <row r="9" spans="1:4" ht="15.75">
      <c r="A9" s="49">
        <v>4</v>
      </c>
      <c r="B9" s="50" t="s">
        <v>9</v>
      </c>
      <c r="C9" s="55">
        <v>2040</v>
      </c>
      <c r="D9" s="55"/>
    </row>
    <row r="10" spans="1:4" ht="15.75">
      <c r="A10" s="49">
        <v>5</v>
      </c>
      <c r="B10" s="50" t="s">
        <v>10</v>
      </c>
      <c r="C10" s="55">
        <v>7920</v>
      </c>
      <c r="D10" s="55"/>
    </row>
    <row r="11" spans="1:4" ht="15.75">
      <c r="A11" s="49">
        <v>6</v>
      </c>
      <c r="B11" s="50" t="s">
        <v>53</v>
      </c>
      <c r="C11" s="55">
        <v>3000</v>
      </c>
      <c r="D11" s="55"/>
    </row>
    <row r="12" spans="1:4" ht="15.75">
      <c r="A12" s="49">
        <v>7</v>
      </c>
      <c r="B12" s="50" t="s">
        <v>11</v>
      </c>
      <c r="C12" s="55">
        <v>14640</v>
      </c>
      <c r="D12" s="55">
        <v>3000</v>
      </c>
    </row>
    <row r="13" spans="1:4" ht="15.75">
      <c r="A13" s="49">
        <v>8</v>
      </c>
      <c r="B13" s="50" t="s">
        <v>12</v>
      </c>
      <c r="C13" s="55">
        <v>5760</v>
      </c>
      <c r="D13" s="55"/>
    </row>
    <row r="14" spans="1:4" ht="15.75">
      <c r="A14" s="49">
        <v>9</v>
      </c>
      <c r="B14" s="50" t="s">
        <v>13</v>
      </c>
      <c r="C14" s="55">
        <v>4080</v>
      </c>
      <c r="D14" s="55"/>
    </row>
    <row r="15" spans="1:4" ht="15.75">
      <c r="A15" s="49">
        <v>10</v>
      </c>
      <c r="B15" s="50" t="s">
        <v>14</v>
      </c>
      <c r="C15" s="55">
        <v>360</v>
      </c>
      <c r="D15" s="55"/>
    </row>
    <row r="16" spans="1:4" ht="15.75">
      <c r="A16" s="49">
        <v>11</v>
      </c>
      <c r="B16" s="50" t="s">
        <v>15</v>
      </c>
      <c r="C16" s="55">
        <v>6600</v>
      </c>
      <c r="D16" s="55">
        <v>600</v>
      </c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>
        <v>4680</v>
      </c>
      <c r="D19" s="55">
        <v>120</v>
      </c>
    </row>
    <row r="20" spans="1:4" ht="15.75">
      <c r="A20" s="49">
        <v>15</v>
      </c>
      <c r="B20" s="50" t="s">
        <v>19</v>
      </c>
      <c r="C20" s="55">
        <v>5160</v>
      </c>
      <c r="D20" s="55"/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87</v>
      </c>
      <c r="C23" s="55">
        <v>2880</v>
      </c>
      <c r="D23" s="55"/>
    </row>
    <row r="24" spans="1:4" ht="15.75">
      <c r="A24" s="49">
        <v>19</v>
      </c>
      <c r="B24" s="50" t="s">
        <v>22</v>
      </c>
      <c r="C24" s="55">
        <v>6840</v>
      </c>
      <c r="D24" s="55"/>
    </row>
    <row r="25" spans="1:4" ht="15.75">
      <c r="A25" s="49">
        <v>20</v>
      </c>
      <c r="B25" s="50" t="s">
        <v>23</v>
      </c>
      <c r="C25" s="55">
        <v>1320</v>
      </c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>
        <v>8640</v>
      </c>
      <c r="D27" s="55"/>
    </row>
    <row r="28" spans="1:4" ht="15.75">
      <c r="A28" s="49">
        <v>23</v>
      </c>
      <c r="B28" s="50" t="s">
        <v>26</v>
      </c>
      <c r="C28" s="55">
        <v>2640</v>
      </c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>
        <v>1920</v>
      </c>
      <c r="D30" s="55">
        <v>120</v>
      </c>
    </row>
    <row r="31" spans="1:4" ht="15.75">
      <c r="A31" s="49">
        <v>26</v>
      </c>
      <c r="B31" s="50" t="s">
        <v>39</v>
      </c>
      <c r="C31" s="55">
        <v>240</v>
      </c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>
        <v>240</v>
      </c>
      <c r="D34" s="55"/>
    </row>
    <row r="35" spans="1:4" ht="15.75">
      <c r="A35" s="49">
        <v>30</v>
      </c>
      <c r="B35" s="50" t="s">
        <v>64</v>
      </c>
      <c r="C35" s="55">
        <v>120</v>
      </c>
      <c r="D35" s="55"/>
    </row>
    <row r="36" spans="1:4" ht="15.75">
      <c r="A36" s="51"/>
      <c r="B36" s="51" t="s">
        <v>27</v>
      </c>
      <c r="C36" s="56">
        <f>SUM(C6:C35)</f>
        <v>88440</v>
      </c>
      <c r="D36" s="56">
        <f>SUM(D6:D35)</f>
        <v>4920</v>
      </c>
    </row>
    <row r="38" ht="12.75">
      <c r="E38" s="3"/>
    </row>
    <row r="40" ht="12.75">
      <c r="C40" s="3"/>
    </row>
  </sheetData>
  <mergeCells count="1">
    <mergeCell ref="A4:E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4">
      <selection activeCell="H26" sqref="H26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2"/>
      <c r="B2" s="52"/>
      <c r="C2" s="52"/>
      <c r="D2" s="52"/>
      <c r="E2" s="52"/>
    </row>
    <row r="3" spans="1:5" ht="15">
      <c r="A3" s="53" t="s">
        <v>103</v>
      </c>
      <c r="B3" s="53"/>
      <c r="C3" s="53"/>
      <c r="D3" s="53"/>
      <c r="E3" s="53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59</v>
      </c>
      <c r="D5" s="32"/>
      <c r="E5" s="32"/>
    </row>
    <row r="6" spans="1:3" ht="15.75">
      <c r="A6" s="49">
        <v>1</v>
      </c>
      <c r="B6" s="50" t="s">
        <v>6</v>
      </c>
      <c r="C6" s="55">
        <v>3843.24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1281.08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13232.2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>
        <v>17567.6</v>
      </c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>
        <v>49393.92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1281.08</v>
      </c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86599.12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2023-09-21T06:42:27Z</cp:lastPrinted>
  <dcterms:created xsi:type="dcterms:W3CDTF">2011-06-30T06:54:46Z</dcterms:created>
  <dcterms:modified xsi:type="dcterms:W3CDTF">2023-09-22T10:16:42Z</dcterms:modified>
  <cp:category/>
  <cp:version/>
  <cp:contentType/>
  <cp:contentStatus/>
</cp:coreProperties>
</file>